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!!!공동체 참고\9. 정보공개공시\정보공개공시 2월\"/>
    </mc:Choice>
  </mc:AlternateContent>
  <xr:revisionPtr revIDLastSave="0" documentId="13_ncr:1_{A914A22B-A189-4020-8E96-C74B1E15D4E7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행주농가" sheetId="10" r:id="rId1"/>
    <sheet name="할머니와 재봉틀" sheetId="2" r:id="rId2"/>
    <sheet name="병원도우미" sheetId="3" r:id="rId3"/>
    <sheet name="학교급식도우미" sheetId="4" r:id="rId4"/>
    <sheet name="배움터지킴이" sheetId="5" r:id="rId5"/>
    <sheet name="학교환경관리지원" sheetId="6" r:id="rId6"/>
    <sheet name="공립유치원도우미" sheetId="7" r:id="rId7"/>
    <sheet name="시니어편의점" sheetId="8" r:id="rId8"/>
    <sheet name="카드배송" sheetId="9" r:id="rId9"/>
  </sheets>
  <definedNames>
    <definedName name="_xlnm.Print_Area" localSheetId="6">공립유치원도우미!$A$1:$F$19</definedName>
    <definedName name="_xlnm.Print_Area" localSheetId="4">배움터지킴이!$A$1:$F$20</definedName>
    <definedName name="_xlnm.Print_Area" localSheetId="7">시니어편의점!$A$1:$G$26</definedName>
    <definedName name="_xlnm.Print_Area" localSheetId="8">카드배송!$A$1:$G$19</definedName>
    <definedName name="_xlnm.Print_Area" localSheetId="3">학교급식도우미!$A$1:$G$19</definedName>
    <definedName name="_xlnm.Print_Area" localSheetId="5">학교환경관리지원!$A$1:$F$19</definedName>
    <definedName name="_xlnm.Print_Area" localSheetId="1">'할머니와 재봉틀'!$A$1:$F$40</definedName>
    <definedName name="_xlnm.Print_Area" localSheetId="0">행주농가!$A$1:$F$84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0" l="1"/>
  <c r="C52" i="10"/>
  <c r="C50" i="10"/>
  <c r="C48" i="10"/>
  <c r="C44" i="10"/>
  <c r="C41" i="10"/>
  <c r="E38" i="10"/>
  <c r="C38" i="10"/>
  <c r="E37" i="10"/>
  <c r="C37" i="10"/>
  <c r="E36" i="10"/>
  <c r="C36" i="10"/>
  <c r="E35" i="10"/>
  <c r="C35" i="10"/>
  <c r="E34" i="10"/>
  <c r="C34" i="10"/>
  <c r="E33" i="10"/>
  <c r="C33" i="10"/>
  <c r="E32" i="10"/>
  <c r="C32" i="10"/>
  <c r="E31" i="10"/>
  <c r="C31" i="10"/>
  <c r="E30" i="10"/>
  <c r="C30" i="10"/>
  <c r="E29" i="10"/>
  <c r="C29" i="10"/>
  <c r="E28" i="10"/>
  <c r="C28" i="10"/>
  <c r="E27" i="10"/>
  <c r="C27" i="10"/>
  <c r="E26" i="10"/>
  <c r="C26" i="10"/>
  <c r="E25" i="10"/>
  <c r="C25" i="10"/>
  <c r="E24" i="10"/>
  <c r="C24" i="10"/>
  <c r="E23" i="10"/>
  <c r="C23" i="10"/>
  <c r="E22" i="10"/>
  <c r="C22" i="10"/>
  <c r="E21" i="10"/>
  <c r="C21" i="10"/>
  <c r="E20" i="10"/>
  <c r="C20" i="10"/>
  <c r="E19" i="10"/>
  <c r="C19" i="10"/>
  <c r="E18" i="10"/>
  <c r="C18" i="10"/>
  <c r="E17" i="10"/>
  <c r="C17" i="10"/>
  <c r="E16" i="10"/>
  <c r="C16" i="10"/>
  <c r="E15" i="10"/>
  <c r="C15" i="10"/>
  <c r="E14" i="10"/>
  <c r="C14" i="10"/>
  <c r="E13" i="10"/>
  <c r="C13" i="10"/>
  <c r="E12" i="10"/>
  <c r="C12" i="10"/>
  <c r="E11" i="10"/>
  <c r="C11" i="10"/>
  <c r="E10" i="10"/>
  <c r="C10" i="10"/>
  <c r="E9" i="10"/>
  <c r="C9" i="10"/>
  <c r="E8" i="10"/>
  <c r="C8" i="10"/>
  <c r="E7" i="10"/>
  <c r="C7" i="10"/>
  <c r="E6" i="10"/>
  <c r="E5" i="10" s="1"/>
  <c r="C6" i="10"/>
  <c r="C26" i="8"/>
  <c r="C14" i="8"/>
  <c r="C11" i="8" s="1"/>
  <c r="C5" i="8"/>
  <c r="C19" i="7"/>
  <c r="C17" i="7"/>
  <c r="C13" i="7"/>
  <c r="C11" i="7"/>
  <c r="C9" i="7" s="1"/>
  <c r="E5" i="7"/>
  <c r="C19" i="6"/>
  <c r="C17" i="6"/>
  <c r="C13" i="6"/>
  <c r="C11" i="6"/>
  <c r="C9" i="6" s="1"/>
  <c r="E5" i="6"/>
  <c r="C20" i="5"/>
  <c r="C17" i="5"/>
  <c r="C15" i="5"/>
  <c r="C13" i="5"/>
  <c r="C11" i="5"/>
  <c r="C9" i="5" s="1"/>
  <c r="E5" i="5"/>
  <c r="C19" i="4"/>
  <c r="C17" i="4"/>
  <c r="C13" i="4"/>
  <c r="C11" i="4"/>
  <c r="C9" i="4" s="1"/>
  <c r="E5" i="4"/>
  <c r="C20" i="3"/>
  <c r="C18" i="3"/>
  <c r="C16" i="3"/>
  <c r="C14" i="3"/>
  <c r="C12" i="3"/>
  <c r="C9" i="3" s="1"/>
  <c r="E5" i="3"/>
  <c r="C40" i="2"/>
  <c r="C25" i="2"/>
  <c r="C21" i="2"/>
  <c r="C15" i="2" s="1"/>
  <c r="C18" i="2"/>
  <c r="E5" i="2"/>
  <c r="C19" i="9"/>
  <c r="C17" i="9"/>
  <c r="C13" i="9"/>
  <c r="C9" i="9" s="1"/>
  <c r="C11" i="9"/>
  <c r="E5" i="9"/>
</calcChain>
</file>

<file path=xl/sharedStrings.xml><?xml version="1.0" encoding="utf-8"?>
<sst xmlns="http://schemas.openxmlformats.org/spreadsheetml/2006/main" count="474" uniqueCount="130">
  <si>
    <t>2026년 공동체 사업 참여자 하계조끼 구입비 지급</t>
  </si>
  <si>
    <t>카드배송 2월 사업추진현황 정보공개 (2월 28일 기준)</t>
  </si>
  <si>
    <t>할머니와재봉틀 사업단 조끼원단 구입 및 인쇄 진행비 지급</t>
  </si>
  <si>
    <t>학교급식도우미사업 수익금 입금</t>
  </si>
  <si>
    <t>병원도우미 사업단 수익금 입금</t>
  </si>
  <si>
    <t>시니어편의점 일반전화요금 납부</t>
  </si>
  <si>
    <t>시니어편의점 참여자 사회보험료 납부</t>
  </si>
  <si>
    <t>시니어편의점 주엽본점 1월 정산금</t>
  </si>
  <si>
    <t>시니어편의점 주엽본점 수도요금 납부</t>
  </si>
  <si>
    <t>시니어편의점 2월 공과금 납부</t>
  </si>
  <si>
    <t>시니어편의점 주엽본점 수도세 납부</t>
  </si>
  <si>
    <t>시니어편의점 중산산들점 1월 정산금</t>
  </si>
  <si>
    <t xml:space="preserve">할머니와재봉틀 카드수수료 지급 </t>
  </si>
  <si>
    <t>공동체 사업단 2월분 카드단말기 이용료 납부</t>
  </si>
  <si>
    <t>학교급식도우미 참여자 2월 보조금 인건비 지급</t>
  </si>
  <si>
    <t>배움터지킴이 사업단 퇴직정산 사회보험료 납부</t>
  </si>
  <si>
    <t>학교급식도우미 사업단 참여자 1월 사회보험료 납부</t>
  </si>
  <si>
    <t>공립유치원도우미 참여자 2월 보조금 인건비 지급</t>
  </si>
  <si>
    <t>할머니와재봉틀 수익금(대가들이사는마을) 입금</t>
  </si>
  <si>
    <t>학교환경관리지원 참여자 2월 보조금 인건비 지급</t>
  </si>
  <si>
    <t>할머니와 재봉틀 참여자 2월 수익금 인건비 지급</t>
  </si>
  <si>
    <t>배움터지킴이 사업단 2월 보조금 인건비 지급</t>
  </si>
  <si>
    <t>병원도우미 사업단 참여자 1월 사회보험료 납부</t>
  </si>
  <si>
    <t>공립유치원도우미</t>
  </si>
  <si>
    <t>□ 수입(매출) 현황</t>
  </si>
  <si>
    <t>학교환경관리지원</t>
  </si>
  <si>
    <t>수입항목(매출처)</t>
  </si>
  <si>
    <t>2026-02-12</t>
  </si>
  <si>
    <t>2026-02-24</t>
  </si>
  <si>
    <t>2026-02-20</t>
  </si>
  <si>
    <t>2026-02-04</t>
  </si>
  <si>
    <t>행주농가 인건비 지급</t>
  </si>
  <si>
    <t>2026-02-06</t>
  </si>
  <si>
    <t>2026-02-03</t>
  </si>
  <si>
    <t>2026-02-10</t>
  </si>
  <si>
    <t>2026-02-19</t>
  </si>
  <si>
    <t>2026-02-26</t>
  </si>
  <si>
    <t>2026-02-23</t>
  </si>
  <si>
    <t>2026-02-13</t>
  </si>
  <si>
    <t>2026-02-11</t>
  </si>
  <si>
    <t>2026-02-09</t>
  </si>
  <si>
    <t>학교급식도우미 서비스이용료 반환액 지급</t>
  </si>
  <si>
    <t>편의점 담당자 경력수당 관련 퇴직적립금</t>
  </si>
  <si>
    <t>공동체 사업 참여자 하계조끼 구입비 지급</t>
  </si>
  <si>
    <t>할머니와재봉틀 참여자 1월 사회보험료 납부</t>
  </si>
  <si>
    <t>시니어편의점 주엽본점 세스코 소독료 지급</t>
  </si>
  <si>
    <t>할머니와재봉틀 사업장 2월 전기요급 납부</t>
  </si>
  <si>
    <t>시니어편의점 주엽한사랑점 1월 정산금</t>
  </si>
  <si>
    <t>할머니와재봉틀 참여자 간식 구입비 지급</t>
  </si>
  <si>
    <t>카드배송 참여자 2월 보조금 인건비 지급</t>
  </si>
  <si>
    <t>할머니와재봉틀 수익금(고양시니어클럽) 입금</t>
  </si>
  <si>
    <t>병원도우미 참여자 2월 보조금 인건비 지급</t>
  </si>
  <si>
    <t>할머니와재봉틀 카드수익금(아임웹) 입금</t>
  </si>
  <si>
    <t>할머니와 재봉틀 참여자 설 명절수당 지급</t>
  </si>
  <si>
    <t>병원도우미 참여자 2월 수익금 인건비 지급</t>
  </si>
  <si>
    <t>할머니와재봉틀 2월 사업추진현황 정보공개 (2월 28일 기준)</t>
  </si>
  <si>
    <t>시니어편의점 2월 사업추진현황 정보공개 (2월 28일 기준)</t>
  </si>
  <si>
    <t>할머니와 재봉틀 사업단 운영물품(청소포 외 4건) 구입비 지급</t>
  </si>
  <si>
    <t>할머니와재봉틀 물품 발송으로 인한 택배비 지급(다복꾸러미)</t>
  </si>
  <si>
    <t>행주농가</t>
  </si>
  <si>
    <t>시설투자비</t>
  </si>
  <si>
    <t>기타운영비</t>
  </si>
  <si>
    <t>세부내역</t>
  </si>
  <si>
    <t>배움터지킴이</t>
  </si>
  <si>
    <t>시니어편의점</t>
  </si>
  <si>
    <t>사업단명</t>
  </si>
  <si>
    <t>장비구입비</t>
  </si>
  <si>
    <t>카드배송</t>
  </si>
  <si>
    <t>학교급식도우미</t>
  </si>
  <si>
    <t>할머니와재봉틀</t>
  </si>
  <si>
    <t>병원도우미</t>
  </si>
  <si>
    <t>항목구분</t>
  </si>
  <si>
    <t>할머니와 재봉틀 사업장 2월분 정수기 렌탈 사용료 지급</t>
  </si>
  <si>
    <t>할머니와재봉틀 카드수익금(효샘재가노인지원서비스센터) 입금</t>
  </si>
  <si>
    <t>편의점 담당자 기관사회보험료</t>
  </si>
  <si>
    <t>시니어편의점 등록면허세 납부</t>
  </si>
  <si>
    <t>편의점 담당자 경력수당 지급</t>
  </si>
  <si>
    <t>2월 보조금 인건비 지급</t>
  </si>
  <si>
    <t>2월 수익금 인건비 지급</t>
  </si>
  <si>
    <t>□ 지출(보조금+매출) 현황</t>
  </si>
  <si>
    <t>학교환경관리사업 수익금 입금</t>
  </si>
  <si>
    <t>배움터지킴이 사업단 2월 사업추진현황 정보공개 (2월 28일 기준)</t>
  </si>
  <si>
    <t>할머니와 재봉틀 사업단 운영물품(극세사원단 외 5건) 구입비 지급</t>
  </si>
  <si>
    <t>공립유치원도우미 사업단 2월 사업추진현황 정보공개 (2월 28일 기준)</t>
  </si>
  <si>
    <t>학교급식도우미 사업단 2월 사업추진현황 정보공개 (2월 28일 기준)</t>
  </si>
  <si>
    <t>학교환경관리지원사업단 2월 사업추진현황 정보공개 (2월 28일 기준)</t>
  </si>
  <si>
    <t>할머니와 재봉틀 사업단 운영물품(벨보아원단 외 5건) 구입비 지급</t>
  </si>
  <si>
    <t>병원도우미 사업단 2월 사업추진현황 정보공개 (2월 28일 기준)</t>
  </si>
  <si>
    <t>이진희</t>
  </si>
  <si>
    <t xml:space="preserve"> </t>
  </si>
  <si>
    <t>담당자</t>
  </si>
  <si>
    <t>금액</t>
  </si>
  <si>
    <t>강연주</t>
  </si>
  <si>
    <t>소계</t>
  </si>
  <si>
    <t>윤려원</t>
  </si>
  <si>
    <t>김민혜</t>
  </si>
  <si>
    <t>날짜</t>
  </si>
  <si>
    <t>총계</t>
  </si>
  <si>
    <t>이재욱</t>
  </si>
  <si>
    <t>비고</t>
  </si>
  <si>
    <t>재료비</t>
  </si>
  <si>
    <t>인건비</t>
  </si>
  <si>
    <t>김민경</t>
  </si>
  <si>
    <t>연번</t>
  </si>
  <si>
    <t>행주농가 사업단 3월 사업추진현황 정보공개 (3월 31일 기준)</t>
  </si>
  <si>
    <t>행주농가 수익금 입금</t>
  </si>
  <si>
    <t>행주농가 카드수익금 입금</t>
  </si>
  <si>
    <t xml:space="preserve">행주농가 수익금 입금 </t>
  </si>
  <si>
    <t>2026-02-27</t>
  </si>
  <si>
    <t>행주농가 참여자 설 명절 상여금 지급</t>
  </si>
  <si>
    <t>행주농가 운영물품 생산품 스티커 제작비 지급</t>
  </si>
  <si>
    <t>행주농가 운영물품(투명 사각병 외 1건) 구입비 지급</t>
  </si>
  <si>
    <t>행주농가 원재료(깨) 구입비 지급</t>
  </si>
  <si>
    <t>행주농가 사업단 생삼품 발송으로 인한 배송비 지급</t>
  </si>
  <si>
    <t>행주농가 운영물품(에어캡) 구입비 지급</t>
  </si>
  <si>
    <t>행주농가 등록면허세 납부</t>
  </si>
  <si>
    <t>행주농가 운영물품(한지 외 3건) 구입비 지급</t>
  </si>
  <si>
    <t>행주농가 생산품 배송비 지급</t>
  </si>
  <si>
    <t>행주농가 사업단 참여자 1월 사회보험료 납부</t>
  </si>
  <si>
    <t>2026-02-05</t>
  </si>
  <si>
    <t>행주농가 카드수수료 지급</t>
  </si>
  <si>
    <t>행주농가 운영물품(택배 박스) 구입비 지급</t>
  </si>
  <si>
    <t>행주농가 하나로 ESCM사용료 1월분 지급</t>
  </si>
  <si>
    <t>행주농가 사업단 2월 생산품 식품 위생 검사비 지급</t>
  </si>
  <si>
    <t>행주농가 사업장 26년 1월 고지 전기요금 납부</t>
  </si>
  <si>
    <t xml:space="preserve">행주농가 카드수수료 지급 </t>
  </si>
  <si>
    <t>행주농가 2월고지 인터넷전화 요금 납부</t>
  </si>
  <si>
    <t>행주농가 2월고지 공기청정기,정수기 이용료 지급</t>
  </si>
  <si>
    <t>2026-02-25</t>
  </si>
  <si>
    <t>사업장 2월 무인경비 이용료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</si>
</sst>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3" x14ac:knownFonts="1">
    <font>
      <sz val="11"/>
      <color rgb="FF000000"/>
      <name val="맑은 고딕"/>
    </font>
    <font>
      <sz val="11"/>
      <color rgb="FFFF0000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1"/>
      <color rgb="FFFF0000"/>
      <name val="굴림체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굴림체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1" fontId="11" fillId="0" borderId="0">
      <alignment vertical="center"/>
    </xf>
    <xf numFmtId="0" fontId="11" fillId="0" borderId="0">
      <alignment vertical="center"/>
    </xf>
    <xf numFmtId="41" fontId="11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11" fillId="0" borderId="0" xfId="2">
      <alignment vertical="center"/>
    </xf>
    <xf numFmtId="0" fontId="11" fillId="0" borderId="0" xfId="2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41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4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41" fontId="2" fillId="0" borderId="1" xfId="1" applyFont="1" applyBorder="1">
      <alignment vertical="center"/>
    </xf>
    <xf numFmtId="3" fontId="2" fillId="0" borderId="1" xfId="0" applyNumberFormat="1" applyFont="1" applyBorder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1" fontId="2" fillId="0" borderId="1" xfId="3" applyFont="1" applyBorder="1" applyAlignment="1">
      <alignment horizontal="righ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righ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right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right" vertical="center" wrapText="1"/>
    </xf>
    <xf numFmtId="14" fontId="2" fillId="3" borderId="1" xfId="2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1" fontId="2" fillId="0" borderId="0" xfId="2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41" fontId="2" fillId="0" borderId="1" xfId="0" applyNumberFormat="1" applyFont="1" applyBorder="1" applyAlignment="1">
      <alignment horizontal="right" vertical="center" wrapText="1"/>
    </xf>
    <xf numFmtId="0" fontId="11" fillId="0" borderId="1" xfId="2" applyBorder="1" applyAlignment="1">
      <alignment horizontal="center" vertical="center"/>
    </xf>
    <xf numFmtId="41" fontId="2" fillId="3" borderId="1" xfId="1" applyFont="1" applyFill="1" applyBorder="1" applyAlignment="1">
      <alignment vertical="center" wrapText="1"/>
    </xf>
    <xf numFmtId="41" fontId="2" fillId="0" borderId="1" xfId="1" applyFont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3" fontId="0" fillId="0" borderId="1" xfId="0" applyNumberFormat="1" applyBorder="1">
      <alignment vertical="center"/>
    </xf>
    <xf numFmtId="0" fontId="5" fillId="4" borderId="0" xfId="0" applyFont="1" applyFill="1" applyAlignment="1">
      <alignment horizontal="left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1" xfId="0" applyNumberFormat="1" applyFont="1" applyBorder="1">
      <alignment vertical="center"/>
    </xf>
    <xf numFmtId="41" fontId="2" fillId="0" borderId="1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41" fontId="2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41" fontId="2" fillId="0" borderId="1" xfId="3" applyFont="1" applyBorder="1" applyAlignment="1">
      <alignment horizontal="center" vertical="center" wrapText="1"/>
    </xf>
    <xf numFmtId="41" fontId="2" fillId="3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1" fontId="2" fillId="3" borderId="1" xfId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/>
    </xf>
    <xf numFmtId="41" fontId="2" fillId="3" borderId="1" xfId="0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41" fontId="2" fillId="0" borderId="9" xfId="2" applyNumberFormat="1" applyFont="1" applyBorder="1" applyAlignment="1">
      <alignment horizontal="center" vertical="center"/>
    </xf>
    <xf numFmtId="41" fontId="2" fillId="0" borderId="10" xfId="2" applyNumberFormat="1" applyFont="1" applyBorder="1" applyAlignment="1">
      <alignment horizontal="center" vertical="center"/>
    </xf>
    <xf numFmtId="41" fontId="2" fillId="0" borderId="8" xfId="2" applyNumberFormat="1" applyFont="1" applyBorder="1" applyAlignment="1">
      <alignment horizontal="center" vertical="center"/>
    </xf>
    <xf numFmtId="41" fontId="2" fillId="0" borderId="9" xfId="3" applyFont="1" applyBorder="1" applyAlignment="1">
      <alignment horizontal="center" vertical="center" wrapText="1"/>
    </xf>
    <xf numFmtId="41" fontId="2" fillId="0" borderId="10" xfId="3" applyFont="1" applyBorder="1" applyAlignment="1">
      <alignment horizontal="center" vertical="center" wrapText="1"/>
    </xf>
    <xf numFmtId="41" fontId="2" fillId="0" borderId="8" xfId="3" applyFont="1" applyBorder="1" applyAlignment="1">
      <alignment horizontal="center" vertical="center" wrapText="1"/>
    </xf>
    <xf numFmtId="41" fontId="2" fillId="3" borderId="9" xfId="2" applyNumberFormat="1" applyFont="1" applyFill="1" applyBorder="1" applyAlignment="1">
      <alignment horizontal="center" vertical="center" wrapText="1"/>
    </xf>
    <xf numFmtId="41" fontId="2" fillId="3" borderId="10" xfId="2" applyNumberFormat="1" applyFont="1" applyFill="1" applyBorder="1" applyAlignment="1">
      <alignment horizontal="center" vertical="center" wrapText="1"/>
    </xf>
    <xf numFmtId="41" fontId="2" fillId="3" borderId="8" xfId="2" applyNumberFormat="1" applyFont="1" applyFill="1" applyBorder="1" applyAlignment="1">
      <alignment horizontal="center" vertical="center" wrapText="1"/>
    </xf>
    <xf numFmtId="41" fontId="2" fillId="3" borderId="9" xfId="3" applyFont="1" applyFill="1" applyBorder="1" applyAlignment="1">
      <alignment horizontal="center" vertical="center" wrapText="1"/>
    </xf>
    <xf numFmtId="41" fontId="2" fillId="3" borderId="10" xfId="3" applyFont="1" applyFill="1" applyBorder="1" applyAlignment="1">
      <alignment horizontal="center" vertical="center" wrapText="1"/>
    </xf>
    <xf numFmtId="41" fontId="2" fillId="3" borderId="8" xfId="3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41" fontId="2" fillId="0" borderId="9" xfId="2" applyNumberFormat="1" applyFont="1" applyBorder="1" applyAlignment="1">
      <alignment horizontal="center" vertical="center" wrapText="1"/>
    </xf>
    <xf numFmtId="41" fontId="2" fillId="0" borderId="10" xfId="2" applyNumberFormat="1" applyFont="1" applyBorder="1" applyAlignment="1">
      <alignment horizontal="center" vertical="center" wrapText="1"/>
    </xf>
    <xf numFmtId="41" fontId="2" fillId="0" borderId="8" xfId="2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center"/>
    </xf>
    <xf numFmtId="0" fontId="2" fillId="0" borderId="12" xfId="2" applyFont="1" applyBorder="1" applyAlignment="1">
      <alignment horizontal="left" vertical="center"/>
    </xf>
    <xf numFmtId="0" fontId="2" fillId="0" borderId="13" xfId="2" applyFont="1" applyBorder="1" applyAlignment="1">
      <alignment horizontal="left" vertical="center"/>
    </xf>
    <xf numFmtId="0" fontId="2" fillId="0" borderId="9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0" fontId="2" fillId="0" borderId="10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11" fillId="2" borderId="1" xfId="2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1" fontId="2" fillId="0" borderId="1" xfId="3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 wrapText="1"/>
    </xf>
    <xf numFmtId="41" fontId="10" fillId="0" borderId="9" xfId="1" applyFont="1" applyBorder="1" applyAlignment="1">
      <alignment horizontal="center" vertical="center" wrapText="1"/>
    </xf>
    <xf numFmtId="41" fontId="10" fillId="0" borderId="10" xfId="1" applyFont="1" applyBorder="1" applyAlignment="1">
      <alignment horizontal="center" vertical="center" wrapText="1"/>
    </xf>
    <xf numFmtId="41" fontId="10" fillId="0" borderId="8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3" fontId="11" fillId="0" borderId="0" xfId="2" applyNumberFormat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/>
    </xf>
    <xf numFmtId="49" fontId="11" fillId="0" borderId="8" xfId="2" applyNumberFormat="1" applyBorder="1" applyAlignment="1">
      <alignment horizontal="left" vertical="center"/>
    </xf>
    <xf numFmtId="3" fontId="11" fillId="0" borderId="1" xfId="2" applyNumberFormat="1" applyBorder="1" applyAlignment="1">
      <alignment horizontal="right" vertical="center"/>
    </xf>
    <xf numFmtId="49" fontId="11" fillId="0" borderId="1" xfId="2" applyNumberFormat="1" applyBorder="1" applyAlignment="1">
      <alignment horizontal="left" vertical="center"/>
    </xf>
    <xf numFmtId="41" fontId="2" fillId="0" borderId="1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1" fillId="0" borderId="0" xfId="2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vertical="center" wrapText="1"/>
    </xf>
    <xf numFmtId="49" fontId="2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right" vertical="center"/>
    </xf>
    <xf numFmtId="49" fontId="11" fillId="0" borderId="1" xfId="2" applyNumberFormat="1" applyBorder="1" applyAlignment="1">
      <alignment horizontal="center" vertical="center"/>
    </xf>
    <xf numFmtId="49" fontId="11" fillId="0" borderId="0" xfId="2" applyNumberFormat="1" applyAlignment="1">
      <alignment horizontal="left" vertical="center"/>
    </xf>
    <xf numFmtId="3" fontId="11" fillId="0" borderId="0" xfId="2" applyNumberFormat="1" applyAlignment="1">
      <alignment horizontal="right" vertical="center"/>
    </xf>
    <xf numFmtId="49" fontId="11" fillId="0" borderId="0" xfId="2" applyNumberFormat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1" fontId="2" fillId="0" borderId="1" xfId="2" applyNumberFormat="1" applyFont="1" applyBorder="1" applyAlignment="1">
      <alignment horizontal="center" vertical="center"/>
    </xf>
    <xf numFmtId="0" fontId="1" fillId="0" borderId="0" xfId="2" applyFont="1" applyAlignment="1">
      <alignment horizontal="right" vertical="center"/>
    </xf>
  </cellXfs>
  <cellStyles count="4">
    <cellStyle name="쉼표 [0]" xfId="1" builtinId="6"/>
    <cellStyle name="쉼표 [0] 2" xfId="3" xr:uid="{00000000-0005-0000-0000-000003000000}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AFB4-923E-4855-A418-D71A2A062D1D}">
  <sheetPr>
    <tabColor rgb="FFFFC000"/>
    <pageSetUpPr fitToPage="1"/>
  </sheetPr>
  <dimension ref="A1:T85"/>
  <sheetViews>
    <sheetView tabSelected="1" view="pageBreakPreview" topLeftCell="A33" zoomScale="90" zoomScaleNormal="90" zoomScaleSheetLayoutView="90" workbookViewId="0">
      <selection activeCell="C42" sqref="C42:E42"/>
    </sheetView>
  </sheetViews>
  <sheetFormatPr defaultColWidth="9" defaultRowHeight="16.5" x14ac:dyDescent="0.3"/>
  <cols>
    <col min="1" max="1" width="11.875" style="138" customWidth="1"/>
    <col min="2" max="2" width="14.75" style="138" customWidth="1"/>
    <col min="3" max="3" width="47.125" style="138" bestFit="1" customWidth="1"/>
    <col min="4" max="4" width="14.375" style="138" customWidth="1"/>
    <col min="5" max="5" width="16.125" style="151" customWidth="1"/>
    <col min="6" max="6" width="14" style="138" customWidth="1"/>
    <col min="7" max="7" width="32.875" style="9" customWidth="1"/>
    <col min="8" max="8" width="10.5" style="9" customWidth="1"/>
    <col min="9" max="9" width="17.375" style="9" customWidth="1"/>
    <col min="10" max="10" width="11.5" style="9" bestFit="1" customWidth="1"/>
    <col min="11" max="11" width="13.375" style="9" bestFit="1" customWidth="1"/>
    <col min="12" max="12" width="10.5" style="9" bestFit="1" customWidth="1"/>
    <col min="13" max="16384" width="9" style="9"/>
  </cols>
  <sheetData>
    <row r="1" spans="1:10" s="9" customFormat="1" ht="45" customHeight="1" x14ac:dyDescent="0.3">
      <c r="A1" s="127" t="s">
        <v>104</v>
      </c>
      <c r="B1" s="127"/>
      <c r="C1" s="127"/>
      <c r="D1" s="127"/>
      <c r="E1" s="127"/>
      <c r="F1" s="127"/>
      <c r="G1" s="8"/>
      <c r="H1" s="8"/>
      <c r="I1" s="8"/>
    </row>
    <row r="2" spans="1:10" ht="30" customHeight="1" x14ac:dyDescent="0.3">
      <c r="A2" s="31" t="s">
        <v>65</v>
      </c>
      <c r="B2" s="115" t="s">
        <v>59</v>
      </c>
      <c r="C2" s="115"/>
      <c r="D2" s="31" t="s">
        <v>90</v>
      </c>
      <c r="E2" s="115" t="s">
        <v>98</v>
      </c>
      <c r="F2" s="115"/>
    </row>
    <row r="3" spans="1:10" ht="36" customHeight="1" x14ac:dyDescent="0.3">
      <c r="A3" s="128" t="s">
        <v>24</v>
      </c>
      <c r="B3" s="128"/>
      <c r="C3" s="128"/>
      <c r="D3" s="128"/>
      <c r="E3" s="128"/>
      <c r="F3" s="32"/>
    </row>
    <row r="4" spans="1:10" ht="30" customHeight="1" x14ac:dyDescent="0.3">
      <c r="A4" s="31" t="s">
        <v>103</v>
      </c>
      <c r="B4" s="31" t="s">
        <v>96</v>
      </c>
      <c r="C4" s="70" t="s">
        <v>26</v>
      </c>
      <c r="D4" s="70"/>
      <c r="E4" s="31" t="s">
        <v>91</v>
      </c>
      <c r="F4" s="31" t="s">
        <v>99</v>
      </c>
    </row>
    <row r="5" spans="1:10" ht="30" customHeight="1" x14ac:dyDescent="0.3">
      <c r="A5" s="70" t="s">
        <v>97</v>
      </c>
      <c r="B5" s="70"/>
      <c r="C5" s="115"/>
      <c r="D5" s="115"/>
      <c r="E5" s="33">
        <f>SUM(E6:E38)</f>
        <v>19467240</v>
      </c>
      <c r="F5" s="34"/>
      <c r="H5" s="129"/>
      <c r="J5" s="129"/>
    </row>
    <row r="6" spans="1:10" ht="30" customHeight="1" x14ac:dyDescent="0.25">
      <c r="A6" s="32">
        <v>1</v>
      </c>
      <c r="B6" s="130" t="s">
        <v>33</v>
      </c>
      <c r="C6" s="131" t="str">
        <f>G6</f>
        <v>행주농가 수익금 입금</v>
      </c>
      <c r="D6" s="132"/>
      <c r="E6" s="26">
        <f>H6</f>
        <v>44200</v>
      </c>
      <c r="F6" s="133"/>
      <c r="G6" s="134" t="s">
        <v>105</v>
      </c>
      <c r="H6" s="135">
        <v>44200</v>
      </c>
      <c r="I6" s="136"/>
    </row>
    <row r="7" spans="1:10" ht="30" customHeight="1" x14ac:dyDescent="0.25">
      <c r="A7" s="32">
        <v>2</v>
      </c>
      <c r="B7" s="130" t="s">
        <v>30</v>
      </c>
      <c r="C7" s="131" t="str">
        <f t="shared" ref="C7:C38" si="0">G7</f>
        <v>행주농가 수익금 입금</v>
      </c>
      <c r="D7" s="132"/>
      <c r="E7" s="26">
        <f t="shared" ref="E7:E38" si="1">H7</f>
        <v>2150000</v>
      </c>
      <c r="F7" s="133"/>
      <c r="G7" s="134" t="s">
        <v>105</v>
      </c>
      <c r="H7" s="135">
        <v>2150000</v>
      </c>
      <c r="I7" s="136"/>
    </row>
    <row r="8" spans="1:10" ht="30" customHeight="1" x14ac:dyDescent="0.25">
      <c r="A8" s="32">
        <v>3</v>
      </c>
      <c r="B8" s="130" t="s">
        <v>32</v>
      </c>
      <c r="C8" s="131" t="str">
        <f t="shared" si="0"/>
        <v>행주농가 카드수익금 입금</v>
      </c>
      <c r="D8" s="132"/>
      <c r="E8" s="26">
        <f t="shared" si="1"/>
        <v>8000</v>
      </c>
      <c r="F8" s="133"/>
      <c r="G8" s="134" t="s">
        <v>106</v>
      </c>
      <c r="H8" s="135">
        <v>8000</v>
      </c>
      <c r="I8" s="136"/>
    </row>
    <row r="9" spans="1:10" ht="30" customHeight="1" x14ac:dyDescent="0.25">
      <c r="A9" s="32">
        <v>4</v>
      </c>
      <c r="B9" s="130" t="s">
        <v>32</v>
      </c>
      <c r="C9" s="131" t="str">
        <f t="shared" si="0"/>
        <v>행주농가 카드수익금 입금</v>
      </c>
      <c r="D9" s="132"/>
      <c r="E9" s="26">
        <f t="shared" si="1"/>
        <v>59000</v>
      </c>
      <c r="F9" s="133"/>
      <c r="G9" s="134" t="s">
        <v>106</v>
      </c>
      <c r="H9" s="135">
        <v>59000</v>
      </c>
      <c r="I9" s="136"/>
    </row>
    <row r="10" spans="1:10" ht="30" customHeight="1" x14ac:dyDescent="0.25">
      <c r="A10" s="32">
        <v>5</v>
      </c>
      <c r="B10" s="130" t="s">
        <v>40</v>
      </c>
      <c r="C10" s="131" t="str">
        <f t="shared" si="0"/>
        <v>행주농가 카드수익금 입금</v>
      </c>
      <c r="D10" s="132"/>
      <c r="E10" s="26">
        <f t="shared" si="1"/>
        <v>24000</v>
      </c>
      <c r="F10" s="133"/>
      <c r="G10" s="134" t="s">
        <v>106</v>
      </c>
      <c r="H10" s="135">
        <v>24000</v>
      </c>
      <c r="I10" s="136"/>
    </row>
    <row r="11" spans="1:10" ht="30" customHeight="1" x14ac:dyDescent="0.25">
      <c r="A11" s="32">
        <v>6</v>
      </c>
      <c r="B11" s="130" t="s">
        <v>40</v>
      </c>
      <c r="C11" s="131" t="str">
        <f t="shared" si="0"/>
        <v>행주농가 카드수익금 입금</v>
      </c>
      <c r="D11" s="132"/>
      <c r="E11" s="26">
        <f t="shared" si="1"/>
        <v>27000</v>
      </c>
      <c r="F11" s="133"/>
      <c r="G11" s="134" t="s">
        <v>106</v>
      </c>
      <c r="H11" s="135">
        <v>27000</v>
      </c>
      <c r="I11" s="136"/>
    </row>
    <row r="12" spans="1:10" ht="30" customHeight="1" x14ac:dyDescent="0.25">
      <c r="A12" s="32">
        <v>7</v>
      </c>
      <c r="B12" s="130" t="s">
        <v>40</v>
      </c>
      <c r="C12" s="131" t="str">
        <f t="shared" si="0"/>
        <v>행주농가 카드수익금 입금</v>
      </c>
      <c r="D12" s="132"/>
      <c r="E12" s="26">
        <f t="shared" si="1"/>
        <v>19000</v>
      </c>
      <c r="F12" s="133"/>
      <c r="G12" s="134" t="s">
        <v>106</v>
      </c>
      <c r="H12" s="135">
        <v>19000</v>
      </c>
      <c r="I12" s="136"/>
    </row>
    <row r="13" spans="1:10" ht="30" customHeight="1" x14ac:dyDescent="0.25">
      <c r="A13" s="32">
        <v>8</v>
      </c>
      <c r="B13" s="130" t="s">
        <v>34</v>
      </c>
      <c r="C13" s="131" t="str">
        <f t="shared" si="0"/>
        <v>행주농가 수익금 입금</v>
      </c>
      <c r="D13" s="132"/>
      <c r="E13" s="26">
        <f t="shared" si="1"/>
        <v>2050000</v>
      </c>
      <c r="F13" s="133"/>
      <c r="G13" s="134" t="s">
        <v>105</v>
      </c>
      <c r="H13" s="135">
        <v>2050000</v>
      </c>
      <c r="I13" s="136"/>
    </row>
    <row r="14" spans="1:10" ht="30" customHeight="1" x14ac:dyDescent="0.25">
      <c r="A14" s="32">
        <v>9</v>
      </c>
      <c r="B14" s="130" t="s">
        <v>34</v>
      </c>
      <c r="C14" s="131" t="str">
        <f t="shared" si="0"/>
        <v>행주농가 수익금 입금</v>
      </c>
      <c r="D14" s="132"/>
      <c r="E14" s="26">
        <f t="shared" si="1"/>
        <v>31450</v>
      </c>
      <c r="F14" s="133"/>
      <c r="G14" s="134" t="s">
        <v>105</v>
      </c>
      <c r="H14" s="135">
        <v>31450</v>
      </c>
      <c r="I14" s="136"/>
    </row>
    <row r="15" spans="1:10" ht="30" customHeight="1" x14ac:dyDescent="0.25">
      <c r="A15" s="32">
        <v>10</v>
      </c>
      <c r="B15" s="130" t="s">
        <v>39</v>
      </c>
      <c r="C15" s="131" t="str">
        <f t="shared" si="0"/>
        <v xml:space="preserve">행주농가 수익금 입금 </v>
      </c>
      <c r="D15" s="132"/>
      <c r="E15" s="26">
        <f t="shared" si="1"/>
        <v>64009</v>
      </c>
      <c r="F15" s="133"/>
      <c r="G15" s="134" t="s">
        <v>107</v>
      </c>
      <c r="H15" s="135">
        <v>64009</v>
      </c>
      <c r="I15" s="136"/>
    </row>
    <row r="16" spans="1:10" ht="30" customHeight="1" x14ac:dyDescent="0.25">
      <c r="A16" s="32">
        <v>11</v>
      </c>
      <c r="B16" s="130" t="s">
        <v>39</v>
      </c>
      <c r="C16" s="131" t="str">
        <f t="shared" si="0"/>
        <v>행주농가 카드수익금 입금</v>
      </c>
      <c r="D16" s="132"/>
      <c r="E16" s="26">
        <f t="shared" si="1"/>
        <v>495000</v>
      </c>
      <c r="F16" s="133"/>
      <c r="G16" s="134" t="s">
        <v>106</v>
      </c>
      <c r="H16" s="135">
        <v>495000</v>
      </c>
      <c r="I16" s="136"/>
    </row>
    <row r="17" spans="1:9" ht="30" customHeight="1" x14ac:dyDescent="0.25">
      <c r="A17" s="32">
        <v>12</v>
      </c>
      <c r="B17" s="130" t="s">
        <v>39</v>
      </c>
      <c r="C17" s="131" t="str">
        <f t="shared" si="0"/>
        <v>행주농가 카드수익금 입금</v>
      </c>
      <c r="D17" s="132"/>
      <c r="E17" s="26">
        <f t="shared" si="1"/>
        <v>30000</v>
      </c>
      <c r="F17" s="133"/>
      <c r="G17" s="134" t="s">
        <v>106</v>
      </c>
      <c r="H17" s="135">
        <v>30000</v>
      </c>
      <c r="I17" s="136"/>
    </row>
    <row r="18" spans="1:9" ht="30" customHeight="1" x14ac:dyDescent="0.25">
      <c r="A18" s="32">
        <v>13</v>
      </c>
      <c r="B18" s="130" t="s">
        <v>39</v>
      </c>
      <c r="C18" s="131" t="str">
        <f t="shared" si="0"/>
        <v>행주농가 수익금 입금</v>
      </c>
      <c r="D18" s="132"/>
      <c r="E18" s="26">
        <f t="shared" si="1"/>
        <v>120000</v>
      </c>
      <c r="F18" s="133"/>
      <c r="G18" s="134" t="s">
        <v>105</v>
      </c>
      <c r="H18" s="135">
        <v>120000</v>
      </c>
      <c r="I18" s="136"/>
    </row>
    <row r="19" spans="1:9" ht="30" customHeight="1" x14ac:dyDescent="0.25">
      <c r="A19" s="32">
        <v>14</v>
      </c>
      <c r="B19" s="130" t="s">
        <v>39</v>
      </c>
      <c r="C19" s="131" t="str">
        <f t="shared" si="0"/>
        <v>행주농가 수익금 입금</v>
      </c>
      <c r="D19" s="132"/>
      <c r="E19" s="26">
        <f t="shared" si="1"/>
        <v>60000</v>
      </c>
      <c r="F19" s="133"/>
      <c r="G19" s="134" t="s">
        <v>105</v>
      </c>
      <c r="H19" s="135">
        <v>60000</v>
      </c>
      <c r="I19" s="136"/>
    </row>
    <row r="20" spans="1:9" ht="30" customHeight="1" x14ac:dyDescent="0.25">
      <c r="A20" s="32">
        <v>15</v>
      </c>
      <c r="B20" s="130" t="s">
        <v>27</v>
      </c>
      <c r="C20" s="131" t="str">
        <f t="shared" si="0"/>
        <v>행주농가 카드수익금 입금</v>
      </c>
      <c r="D20" s="132"/>
      <c r="E20" s="26">
        <f t="shared" si="1"/>
        <v>660000</v>
      </c>
      <c r="F20" s="133"/>
      <c r="G20" s="134" t="s">
        <v>106</v>
      </c>
      <c r="H20" s="135">
        <v>660000</v>
      </c>
      <c r="I20" s="136"/>
    </row>
    <row r="21" spans="1:9" ht="30" customHeight="1" x14ac:dyDescent="0.25">
      <c r="A21" s="32">
        <v>16</v>
      </c>
      <c r="B21" s="130" t="s">
        <v>27</v>
      </c>
      <c r="C21" s="131" t="str">
        <f t="shared" si="0"/>
        <v>행주농가 수익금 입금</v>
      </c>
      <c r="D21" s="132"/>
      <c r="E21" s="26">
        <f t="shared" si="1"/>
        <v>16625</v>
      </c>
      <c r="F21" s="133"/>
      <c r="G21" s="134" t="s">
        <v>105</v>
      </c>
      <c r="H21" s="135">
        <v>16625</v>
      </c>
      <c r="I21" s="136"/>
    </row>
    <row r="22" spans="1:9" ht="30" customHeight="1" x14ac:dyDescent="0.25">
      <c r="A22" s="32">
        <v>17</v>
      </c>
      <c r="B22" s="130" t="s">
        <v>38</v>
      </c>
      <c r="C22" s="131" t="str">
        <f t="shared" si="0"/>
        <v xml:space="preserve">행주농가 수익금 입금 </v>
      </c>
      <c r="D22" s="132"/>
      <c r="E22" s="26">
        <f t="shared" si="1"/>
        <v>342150</v>
      </c>
      <c r="F22" s="133"/>
      <c r="G22" s="134" t="s">
        <v>107</v>
      </c>
      <c r="H22" s="135">
        <v>342150</v>
      </c>
      <c r="I22" s="136"/>
    </row>
    <row r="23" spans="1:9" ht="30" customHeight="1" x14ac:dyDescent="0.25">
      <c r="A23" s="32">
        <v>18</v>
      </c>
      <c r="B23" s="130" t="s">
        <v>38</v>
      </c>
      <c r="C23" s="131" t="str">
        <f t="shared" si="0"/>
        <v>행주농가 카드수익금 입금</v>
      </c>
      <c r="D23" s="132"/>
      <c r="E23" s="26">
        <f t="shared" si="1"/>
        <v>500000</v>
      </c>
      <c r="F23" s="133"/>
      <c r="G23" s="134" t="s">
        <v>106</v>
      </c>
      <c r="H23" s="135">
        <v>500000</v>
      </c>
      <c r="I23" s="136"/>
    </row>
    <row r="24" spans="1:9" ht="30" customHeight="1" x14ac:dyDescent="0.25">
      <c r="A24" s="32">
        <v>19</v>
      </c>
      <c r="B24" s="130" t="s">
        <v>35</v>
      </c>
      <c r="C24" s="131" t="str">
        <f t="shared" si="0"/>
        <v>행주농가 카드수익금 입금</v>
      </c>
      <c r="D24" s="132"/>
      <c r="E24" s="26">
        <f t="shared" si="1"/>
        <v>150000</v>
      </c>
      <c r="F24" s="133"/>
      <c r="G24" s="134" t="s">
        <v>106</v>
      </c>
      <c r="H24" s="135">
        <v>150000</v>
      </c>
      <c r="I24" s="136"/>
    </row>
    <row r="25" spans="1:9" ht="30" customHeight="1" x14ac:dyDescent="0.25">
      <c r="A25" s="32">
        <v>20</v>
      </c>
      <c r="B25" s="130" t="s">
        <v>35</v>
      </c>
      <c r="C25" s="131" t="str">
        <f t="shared" si="0"/>
        <v>행주농가 수익금 입금</v>
      </c>
      <c r="D25" s="132"/>
      <c r="E25" s="26">
        <f t="shared" si="1"/>
        <v>28050</v>
      </c>
      <c r="F25" s="133"/>
      <c r="G25" s="134" t="s">
        <v>105</v>
      </c>
      <c r="H25" s="135">
        <v>28050</v>
      </c>
      <c r="I25" s="136"/>
    </row>
    <row r="26" spans="1:9" ht="30" customHeight="1" x14ac:dyDescent="0.25">
      <c r="A26" s="32">
        <v>21</v>
      </c>
      <c r="B26" s="130" t="s">
        <v>29</v>
      </c>
      <c r="C26" s="131" t="str">
        <f t="shared" si="0"/>
        <v>행주농가 카드수익금 입금</v>
      </c>
      <c r="D26" s="132"/>
      <c r="E26" s="26">
        <f t="shared" si="1"/>
        <v>30000</v>
      </c>
      <c r="F26" s="133"/>
      <c r="G26" s="134" t="s">
        <v>106</v>
      </c>
      <c r="H26" s="135">
        <v>30000</v>
      </c>
      <c r="I26" s="136"/>
    </row>
    <row r="27" spans="1:9" ht="30" customHeight="1" x14ac:dyDescent="0.25">
      <c r="A27" s="32">
        <v>22</v>
      </c>
      <c r="B27" s="130" t="s">
        <v>29</v>
      </c>
      <c r="C27" s="131" t="str">
        <f t="shared" si="0"/>
        <v>행주농가 카드수익금 입금</v>
      </c>
      <c r="D27" s="132"/>
      <c r="E27" s="26">
        <f t="shared" si="1"/>
        <v>275000</v>
      </c>
      <c r="F27" s="133"/>
      <c r="G27" s="134" t="s">
        <v>106</v>
      </c>
      <c r="H27" s="135">
        <v>275000</v>
      </c>
      <c r="I27" s="136"/>
    </row>
    <row r="28" spans="1:9" ht="30" customHeight="1" x14ac:dyDescent="0.25">
      <c r="A28" s="32">
        <v>23</v>
      </c>
      <c r="B28" s="130" t="s">
        <v>29</v>
      </c>
      <c r="C28" s="131" t="str">
        <f t="shared" si="0"/>
        <v xml:space="preserve">행주농가 수익금 입금 </v>
      </c>
      <c r="D28" s="132"/>
      <c r="E28" s="26">
        <f t="shared" si="1"/>
        <v>625</v>
      </c>
      <c r="F28" s="133"/>
      <c r="G28" s="134" t="s">
        <v>107</v>
      </c>
      <c r="H28" s="135">
        <v>625</v>
      </c>
      <c r="I28" s="136"/>
    </row>
    <row r="29" spans="1:9" ht="30" customHeight="1" x14ac:dyDescent="0.25">
      <c r="A29" s="32">
        <v>24</v>
      </c>
      <c r="B29" s="130" t="s">
        <v>29</v>
      </c>
      <c r="C29" s="131" t="str">
        <f t="shared" si="0"/>
        <v xml:space="preserve">행주농가 수익금 입금 </v>
      </c>
      <c r="D29" s="132"/>
      <c r="E29" s="26">
        <f t="shared" si="1"/>
        <v>140151</v>
      </c>
      <c r="F29" s="133"/>
      <c r="G29" s="134" t="s">
        <v>107</v>
      </c>
      <c r="H29" s="135">
        <v>140151</v>
      </c>
      <c r="I29" s="136"/>
    </row>
    <row r="30" spans="1:9" ht="30" customHeight="1" x14ac:dyDescent="0.25">
      <c r="A30" s="32">
        <v>25</v>
      </c>
      <c r="B30" s="130" t="s">
        <v>37</v>
      </c>
      <c r="C30" s="131" t="str">
        <f t="shared" si="0"/>
        <v>행주농가 수익금 입금</v>
      </c>
      <c r="D30" s="132"/>
      <c r="E30" s="26">
        <f t="shared" si="1"/>
        <v>990000</v>
      </c>
      <c r="F30" s="133"/>
      <c r="G30" s="134" t="s">
        <v>105</v>
      </c>
      <c r="H30" s="135">
        <v>990000</v>
      </c>
      <c r="I30" s="136"/>
    </row>
    <row r="31" spans="1:9" ht="30" customHeight="1" x14ac:dyDescent="0.25">
      <c r="A31" s="32">
        <v>26</v>
      </c>
      <c r="B31" s="130" t="s">
        <v>28</v>
      </c>
      <c r="C31" s="131" t="str">
        <f t="shared" si="0"/>
        <v>행주농가 수익금 입금</v>
      </c>
      <c r="D31" s="132"/>
      <c r="E31" s="26">
        <f t="shared" si="1"/>
        <v>69700</v>
      </c>
      <c r="F31" s="133"/>
      <c r="G31" s="134" t="s">
        <v>105</v>
      </c>
      <c r="H31" s="135">
        <v>69700</v>
      </c>
      <c r="I31" s="136"/>
    </row>
    <row r="32" spans="1:9" ht="30" customHeight="1" x14ac:dyDescent="0.25">
      <c r="A32" s="32">
        <v>27</v>
      </c>
      <c r="B32" s="130" t="s">
        <v>36</v>
      </c>
      <c r="C32" s="131" t="str">
        <f t="shared" si="0"/>
        <v>행주농가 카드수익금 입금</v>
      </c>
      <c r="D32" s="132"/>
      <c r="E32" s="26">
        <f t="shared" si="1"/>
        <v>59000</v>
      </c>
      <c r="F32" s="133"/>
      <c r="G32" s="134" t="s">
        <v>106</v>
      </c>
      <c r="H32" s="135">
        <v>59000</v>
      </c>
      <c r="I32" s="136"/>
    </row>
    <row r="33" spans="1:20" ht="30" customHeight="1" x14ac:dyDescent="0.25">
      <c r="A33" s="32">
        <v>28</v>
      </c>
      <c r="B33" s="130" t="s">
        <v>108</v>
      </c>
      <c r="C33" s="131" t="str">
        <f t="shared" si="0"/>
        <v xml:space="preserve">행주농가 수익금 입금 </v>
      </c>
      <c r="D33" s="132"/>
      <c r="E33" s="26">
        <f t="shared" si="1"/>
        <v>1807450</v>
      </c>
      <c r="F33" s="133"/>
      <c r="G33" s="134" t="s">
        <v>107</v>
      </c>
      <c r="H33" s="135">
        <v>1807450</v>
      </c>
      <c r="I33" s="136"/>
    </row>
    <row r="34" spans="1:20" ht="30" customHeight="1" x14ac:dyDescent="0.25">
      <c r="A34" s="32">
        <v>29</v>
      </c>
      <c r="B34" s="130" t="s">
        <v>108</v>
      </c>
      <c r="C34" s="131" t="str">
        <f t="shared" si="0"/>
        <v xml:space="preserve">행주농가 수익금 입금 </v>
      </c>
      <c r="D34" s="132"/>
      <c r="E34" s="26">
        <f t="shared" si="1"/>
        <v>250250</v>
      </c>
      <c r="F34" s="133"/>
      <c r="G34" s="134" t="s">
        <v>107</v>
      </c>
      <c r="H34" s="135">
        <v>250250</v>
      </c>
      <c r="I34" s="136"/>
    </row>
    <row r="35" spans="1:20" ht="30" customHeight="1" x14ac:dyDescent="0.25">
      <c r="A35" s="32">
        <v>30</v>
      </c>
      <c r="B35" s="130" t="s">
        <v>108</v>
      </c>
      <c r="C35" s="131" t="str">
        <f t="shared" si="0"/>
        <v xml:space="preserve">행주농가 수익금 입금 </v>
      </c>
      <c r="D35" s="132"/>
      <c r="E35" s="26">
        <f t="shared" si="1"/>
        <v>1050100</v>
      </c>
      <c r="F35" s="133"/>
      <c r="G35" s="134" t="s">
        <v>107</v>
      </c>
      <c r="H35" s="135">
        <v>1050100</v>
      </c>
      <c r="I35" s="136"/>
    </row>
    <row r="36" spans="1:20" ht="30" customHeight="1" x14ac:dyDescent="0.25">
      <c r="A36" s="32">
        <v>31</v>
      </c>
      <c r="B36" s="130" t="s">
        <v>108</v>
      </c>
      <c r="C36" s="131" t="str">
        <f t="shared" si="0"/>
        <v xml:space="preserve">행주농가 수익금 입금 </v>
      </c>
      <c r="D36" s="132"/>
      <c r="E36" s="26">
        <f t="shared" si="1"/>
        <v>6634830</v>
      </c>
      <c r="F36" s="133"/>
      <c r="G36" s="134" t="s">
        <v>107</v>
      </c>
      <c r="H36" s="135">
        <v>6634830</v>
      </c>
      <c r="I36" s="136"/>
    </row>
    <row r="37" spans="1:20" ht="30" customHeight="1" x14ac:dyDescent="0.25">
      <c r="A37" s="32">
        <v>32</v>
      </c>
      <c r="B37" s="130" t="s">
        <v>108</v>
      </c>
      <c r="C37" s="131" t="str">
        <f t="shared" si="0"/>
        <v xml:space="preserve">행주농가 수익금 입금 </v>
      </c>
      <c r="D37" s="132"/>
      <c r="E37" s="26">
        <f t="shared" si="1"/>
        <v>1016950</v>
      </c>
      <c r="F37" s="133"/>
      <c r="G37" s="134" t="s">
        <v>107</v>
      </c>
      <c r="H37" s="135">
        <v>1016950</v>
      </c>
      <c r="I37" s="136"/>
    </row>
    <row r="38" spans="1:20" ht="30" customHeight="1" x14ac:dyDescent="0.25">
      <c r="A38" s="32">
        <v>33</v>
      </c>
      <c r="B38" s="130" t="s">
        <v>108</v>
      </c>
      <c r="C38" s="131" t="str">
        <f t="shared" si="0"/>
        <v xml:space="preserve">행주농가 수익금 입금 </v>
      </c>
      <c r="D38" s="132"/>
      <c r="E38" s="26">
        <f t="shared" si="1"/>
        <v>264700</v>
      </c>
      <c r="F38" s="133"/>
      <c r="G38" s="134" t="s">
        <v>107</v>
      </c>
      <c r="H38" s="135">
        <v>264700</v>
      </c>
      <c r="I38" s="136"/>
    </row>
    <row r="39" spans="1:20" ht="30" customHeight="1" x14ac:dyDescent="0.3">
      <c r="A39" s="128" t="s">
        <v>79</v>
      </c>
      <c r="B39" s="128"/>
      <c r="C39" s="128"/>
      <c r="D39" s="128"/>
      <c r="E39" s="128"/>
      <c r="F39" s="128"/>
      <c r="G39" s="134"/>
      <c r="H39" s="135"/>
    </row>
    <row r="40" spans="1:20" ht="30" customHeight="1" x14ac:dyDescent="0.3">
      <c r="A40" s="70" t="s">
        <v>71</v>
      </c>
      <c r="B40" s="70"/>
      <c r="C40" s="31" t="s">
        <v>62</v>
      </c>
      <c r="D40" s="31" t="s">
        <v>96</v>
      </c>
      <c r="E40" s="31" t="s">
        <v>91</v>
      </c>
      <c r="F40" s="31" t="s">
        <v>99</v>
      </c>
      <c r="G40" s="134"/>
      <c r="H40" s="135"/>
    </row>
    <row r="41" spans="1:20" ht="30" customHeight="1" x14ac:dyDescent="0.3">
      <c r="A41" s="70" t="s">
        <v>97</v>
      </c>
      <c r="B41" s="70"/>
      <c r="C41" s="137">
        <f>C44+C48+C50+C52+C84</f>
        <v>26841957</v>
      </c>
      <c r="D41" s="115"/>
      <c r="E41" s="115"/>
      <c r="F41" s="34"/>
      <c r="G41" s="134"/>
      <c r="H41" s="135"/>
    </row>
    <row r="42" spans="1:20" ht="30" customHeight="1" x14ac:dyDescent="0.3">
      <c r="A42" s="70" t="s">
        <v>101</v>
      </c>
      <c r="B42" s="31">
        <v>1</v>
      </c>
      <c r="C42" s="35" t="s">
        <v>109</v>
      </c>
      <c r="D42" s="39">
        <v>46066</v>
      </c>
      <c r="E42" s="36">
        <v>1000000</v>
      </c>
      <c r="F42" s="34"/>
      <c r="G42" s="134"/>
      <c r="H42" s="135"/>
      <c r="T42" s="138"/>
    </row>
    <row r="43" spans="1:20" ht="30" customHeight="1" x14ac:dyDescent="0.3">
      <c r="A43" s="70"/>
      <c r="B43" s="31">
        <v>2</v>
      </c>
      <c r="C43" s="35" t="s">
        <v>31</v>
      </c>
      <c r="D43" s="39">
        <v>46086</v>
      </c>
      <c r="E43" s="36">
        <v>4620000</v>
      </c>
      <c r="F43" s="34"/>
      <c r="G43" s="134"/>
      <c r="H43" s="135"/>
      <c r="T43" s="138"/>
    </row>
    <row r="44" spans="1:20" ht="30" customHeight="1" x14ac:dyDescent="0.3">
      <c r="A44" s="70"/>
      <c r="B44" s="31" t="s">
        <v>93</v>
      </c>
      <c r="C44" s="75">
        <f>SUM(E42:E43)</f>
        <v>5620000</v>
      </c>
      <c r="D44" s="75"/>
      <c r="E44" s="75"/>
      <c r="F44" s="34"/>
      <c r="G44" s="134"/>
      <c r="H44" s="135"/>
    </row>
    <row r="45" spans="1:20" ht="30" customHeight="1" x14ac:dyDescent="0.3">
      <c r="A45" s="70" t="s">
        <v>100</v>
      </c>
      <c r="B45" s="31">
        <v>1</v>
      </c>
      <c r="C45" s="66" t="s">
        <v>110</v>
      </c>
      <c r="D45" s="39">
        <v>46056</v>
      </c>
      <c r="E45" s="50">
        <v>286000</v>
      </c>
      <c r="F45" s="34"/>
      <c r="G45" s="134"/>
      <c r="H45" s="135"/>
      <c r="K45" s="139"/>
    </row>
    <row r="46" spans="1:20" ht="30" customHeight="1" x14ac:dyDescent="0.3">
      <c r="A46" s="70"/>
      <c r="B46" s="31">
        <v>2</v>
      </c>
      <c r="C46" s="66" t="s">
        <v>111</v>
      </c>
      <c r="D46" s="39">
        <v>46056</v>
      </c>
      <c r="E46" s="50">
        <v>1364160</v>
      </c>
      <c r="F46" s="34"/>
      <c r="G46" s="134"/>
      <c r="H46" s="135"/>
      <c r="K46" s="139"/>
    </row>
    <row r="47" spans="1:20" ht="30" customHeight="1" x14ac:dyDescent="0.3">
      <c r="A47" s="70"/>
      <c r="B47" s="31">
        <v>3</v>
      </c>
      <c r="C47" s="66" t="s">
        <v>112</v>
      </c>
      <c r="D47" s="39">
        <v>46062</v>
      </c>
      <c r="E47" s="50">
        <v>18150000</v>
      </c>
      <c r="F47" s="34"/>
      <c r="G47" s="134"/>
      <c r="H47" s="135"/>
      <c r="K47" s="139"/>
    </row>
    <row r="48" spans="1:20" ht="30" customHeight="1" x14ac:dyDescent="0.3">
      <c r="A48" s="70"/>
      <c r="B48" s="31" t="s">
        <v>93</v>
      </c>
      <c r="C48" s="140">
        <f>SUM(E45:E47)</f>
        <v>19800160</v>
      </c>
      <c r="D48" s="141"/>
      <c r="E48" s="141"/>
      <c r="F48" s="34"/>
      <c r="G48" s="134"/>
      <c r="H48" s="135"/>
    </row>
    <row r="49" spans="1:9" ht="30" customHeight="1" x14ac:dyDescent="0.3">
      <c r="A49" s="70" t="s">
        <v>60</v>
      </c>
      <c r="B49" s="31"/>
      <c r="C49" s="142"/>
      <c r="D49" s="142"/>
      <c r="E49" s="142"/>
      <c r="F49" s="34"/>
      <c r="G49" s="134"/>
      <c r="H49" s="135"/>
    </row>
    <row r="50" spans="1:9" ht="30" customHeight="1" x14ac:dyDescent="0.3">
      <c r="A50" s="70"/>
      <c r="B50" s="31" t="s">
        <v>93</v>
      </c>
      <c r="C50" s="140">
        <f>SUM(E49)</f>
        <v>0</v>
      </c>
      <c r="D50" s="141"/>
      <c r="E50" s="141"/>
      <c r="F50" s="34"/>
      <c r="G50" s="134"/>
      <c r="H50" s="135"/>
    </row>
    <row r="51" spans="1:9" ht="30" customHeight="1" x14ac:dyDescent="0.3">
      <c r="A51" s="70" t="s">
        <v>66</v>
      </c>
      <c r="B51" s="31"/>
      <c r="C51" s="35"/>
      <c r="D51" s="35"/>
      <c r="E51" s="35"/>
      <c r="F51" s="34"/>
      <c r="G51" s="134"/>
      <c r="H51" s="135"/>
    </row>
    <row r="52" spans="1:9" ht="30" customHeight="1" x14ac:dyDescent="0.3">
      <c r="A52" s="70"/>
      <c r="B52" s="31" t="s">
        <v>93</v>
      </c>
      <c r="C52" s="71">
        <f>SUM(E51)</f>
        <v>0</v>
      </c>
      <c r="D52" s="71"/>
      <c r="E52" s="71"/>
      <c r="F52" s="34"/>
      <c r="G52" s="134"/>
      <c r="H52" s="135"/>
    </row>
    <row r="53" spans="1:9" ht="30" customHeight="1" x14ac:dyDescent="0.3">
      <c r="A53" s="70" t="s">
        <v>61</v>
      </c>
      <c r="B53" s="31">
        <v>1</v>
      </c>
      <c r="C53" s="143" t="s">
        <v>113</v>
      </c>
      <c r="D53" s="130" t="s">
        <v>33</v>
      </c>
      <c r="E53" s="144">
        <v>72650</v>
      </c>
      <c r="F53" s="34"/>
      <c r="G53" s="134"/>
      <c r="H53" s="135"/>
    </row>
    <row r="54" spans="1:9" ht="36" customHeight="1" x14ac:dyDescent="0.3">
      <c r="A54" s="70"/>
      <c r="B54" s="31">
        <v>2</v>
      </c>
      <c r="C54" s="143" t="s">
        <v>114</v>
      </c>
      <c r="D54" s="130" t="s">
        <v>33</v>
      </c>
      <c r="E54" s="144">
        <v>12000</v>
      </c>
      <c r="F54" s="34"/>
      <c r="G54" s="134"/>
      <c r="H54" s="135"/>
      <c r="I54" s="145"/>
    </row>
    <row r="55" spans="1:9" ht="36" customHeight="1" x14ac:dyDescent="0.3">
      <c r="A55" s="70"/>
      <c r="B55" s="31">
        <v>3</v>
      </c>
      <c r="C55" s="143" t="s">
        <v>115</v>
      </c>
      <c r="D55" s="130" t="s">
        <v>30</v>
      </c>
      <c r="E55" s="144">
        <v>26200</v>
      </c>
      <c r="F55" s="34"/>
      <c r="G55" s="146"/>
      <c r="H55" s="147"/>
      <c r="I55" s="145"/>
    </row>
    <row r="56" spans="1:9" ht="36" customHeight="1" x14ac:dyDescent="0.3">
      <c r="A56" s="70"/>
      <c r="B56" s="31">
        <v>4</v>
      </c>
      <c r="C56" s="143" t="s">
        <v>116</v>
      </c>
      <c r="D56" s="130" t="s">
        <v>30</v>
      </c>
      <c r="E56" s="144">
        <v>45800</v>
      </c>
      <c r="F56" s="34"/>
      <c r="G56" s="146"/>
      <c r="H56" s="147"/>
      <c r="I56" s="145"/>
    </row>
    <row r="57" spans="1:9" ht="36" customHeight="1" x14ac:dyDescent="0.3">
      <c r="A57" s="70"/>
      <c r="B57" s="31">
        <v>5</v>
      </c>
      <c r="C57" s="143" t="s">
        <v>117</v>
      </c>
      <c r="D57" s="130" t="s">
        <v>30</v>
      </c>
      <c r="E57" s="144">
        <v>11400</v>
      </c>
      <c r="F57" s="34"/>
      <c r="G57" s="146"/>
      <c r="H57" s="147"/>
      <c r="I57" s="145"/>
    </row>
    <row r="58" spans="1:9" ht="36" customHeight="1" x14ac:dyDescent="0.3">
      <c r="A58" s="70"/>
      <c r="B58" s="31">
        <v>6</v>
      </c>
      <c r="C58" s="143" t="s">
        <v>118</v>
      </c>
      <c r="D58" s="130" t="s">
        <v>119</v>
      </c>
      <c r="E58" s="144">
        <v>56850</v>
      </c>
      <c r="F58" s="34"/>
      <c r="G58" s="146"/>
      <c r="H58" s="147"/>
      <c r="I58" s="145"/>
    </row>
    <row r="59" spans="1:9" ht="36" customHeight="1" x14ac:dyDescent="0.3">
      <c r="A59" s="70"/>
      <c r="B59" s="31">
        <v>7</v>
      </c>
      <c r="C59" s="143" t="s">
        <v>117</v>
      </c>
      <c r="D59" s="130" t="s">
        <v>32</v>
      </c>
      <c r="E59" s="144">
        <v>11400</v>
      </c>
      <c r="F59" s="34"/>
      <c r="G59" s="146"/>
      <c r="H59" s="147"/>
      <c r="I59" s="145"/>
    </row>
    <row r="60" spans="1:9" ht="36" customHeight="1" x14ac:dyDescent="0.3">
      <c r="A60" s="70"/>
      <c r="B60" s="31">
        <v>8</v>
      </c>
      <c r="C60" s="143" t="s">
        <v>120</v>
      </c>
      <c r="D60" s="130" t="s">
        <v>32</v>
      </c>
      <c r="E60" s="144">
        <v>116</v>
      </c>
      <c r="F60" s="34"/>
      <c r="G60" s="146"/>
      <c r="H60" s="147"/>
      <c r="I60" s="145"/>
    </row>
    <row r="61" spans="1:9" ht="36" customHeight="1" x14ac:dyDescent="0.3">
      <c r="A61" s="70"/>
      <c r="B61" s="31">
        <v>9</v>
      </c>
      <c r="C61" s="143" t="s">
        <v>120</v>
      </c>
      <c r="D61" s="130" t="s">
        <v>32</v>
      </c>
      <c r="E61" s="144">
        <v>855</v>
      </c>
      <c r="F61" s="34"/>
      <c r="G61" s="146"/>
      <c r="H61" s="147"/>
      <c r="I61" s="145"/>
    </row>
    <row r="62" spans="1:9" ht="36" customHeight="1" x14ac:dyDescent="0.3">
      <c r="A62" s="70"/>
      <c r="B62" s="31">
        <v>10</v>
      </c>
      <c r="C62" s="143" t="s">
        <v>121</v>
      </c>
      <c r="D62" s="130" t="s">
        <v>40</v>
      </c>
      <c r="E62" s="144">
        <v>81000</v>
      </c>
      <c r="F62" s="34"/>
      <c r="G62" s="146"/>
      <c r="H62" s="147"/>
      <c r="I62" s="145"/>
    </row>
    <row r="63" spans="1:9" ht="36" customHeight="1" x14ac:dyDescent="0.3">
      <c r="A63" s="70"/>
      <c r="B63" s="31">
        <v>11</v>
      </c>
      <c r="C63" s="143" t="s">
        <v>122</v>
      </c>
      <c r="D63" s="130" t="s">
        <v>40</v>
      </c>
      <c r="E63" s="144">
        <v>22000</v>
      </c>
      <c r="F63" s="34"/>
      <c r="G63" s="146"/>
      <c r="H63" s="147"/>
      <c r="I63" s="145"/>
    </row>
    <row r="64" spans="1:9" ht="36" customHeight="1" x14ac:dyDescent="0.3">
      <c r="A64" s="70"/>
      <c r="B64" s="31">
        <v>12</v>
      </c>
      <c r="C64" s="143" t="s">
        <v>123</v>
      </c>
      <c r="D64" s="130" t="s">
        <v>40</v>
      </c>
      <c r="E64" s="144">
        <v>88000</v>
      </c>
      <c r="F64" s="34"/>
      <c r="G64" s="148"/>
      <c r="I64" s="145"/>
    </row>
    <row r="65" spans="1:9" ht="36" customHeight="1" x14ac:dyDescent="0.3">
      <c r="A65" s="70"/>
      <c r="B65" s="31">
        <v>13</v>
      </c>
      <c r="C65" s="143" t="s">
        <v>117</v>
      </c>
      <c r="D65" s="130" t="s">
        <v>40</v>
      </c>
      <c r="E65" s="144">
        <v>183450</v>
      </c>
      <c r="F65" s="34"/>
      <c r="G65" s="148"/>
      <c r="I65" s="145"/>
    </row>
    <row r="66" spans="1:9" ht="36" customHeight="1" x14ac:dyDescent="0.3">
      <c r="A66" s="70"/>
      <c r="B66" s="31">
        <v>14</v>
      </c>
      <c r="C66" s="143" t="s">
        <v>120</v>
      </c>
      <c r="D66" s="130" t="s">
        <v>40</v>
      </c>
      <c r="E66" s="144">
        <v>348</v>
      </c>
      <c r="F66" s="34"/>
      <c r="G66" s="148"/>
      <c r="I66" s="145"/>
    </row>
    <row r="67" spans="1:9" ht="36" customHeight="1" x14ac:dyDescent="0.3">
      <c r="A67" s="70"/>
      <c r="B67" s="31">
        <v>15</v>
      </c>
      <c r="C67" s="143" t="s">
        <v>120</v>
      </c>
      <c r="D67" s="130" t="s">
        <v>40</v>
      </c>
      <c r="E67" s="144">
        <v>391</v>
      </c>
      <c r="F67" s="34"/>
      <c r="G67" s="148"/>
      <c r="I67" s="145"/>
    </row>
    <row r="68" spans="1:9" ht="36" customHeight="1" x14ac:dyDescent="0.3">
      <c r="A68" s="70"/>
      <c r="B68" s="31">
        <v>16</v>
      </c>
      <c r="C68" s="143" t="s">
        <v>120</v>
      </c>
      <c r="D68" s="130" t="s">
        <v>40</v>
      </c>
      <c r="E68" s="144">
        <v>275</v>
      </c>
      <c r="F68" s="34"/>
      <c r="G68" s="148"/>
      <c r="I68" s="145"/>
    </row>
    <row r="69" spans="1:9" ht="36" customHeight="1" x14ac:dyDescent="0.3">
      <c r="A69" s="70"/>
      <c r="B69" s="31">
        <v>17</v>
      </c>
      <c r="C69" s="143" t="s">
        <v>117</v>
      </c>
      <c r="D69" s="130" t="s">
        <v>34</v>
      </c>
      <c r="E69" s="144">
        <v>23270</v>
      </c>
      <c r="F69" s="34"/>
      <c r="G69" s="148"/>
      <c r="I69" s="145"/>
    </row>
    <row r="70" spans="1:9" ht="36" customHeight="1" x14ac:dyDescent="0.3">
      <c r="A70" s="70"/>
      <c r="B70" s="31">
        <v>18</v>
      </c>
      <c r="C70" s="143" t="s">
        <v>124</v>
      </c>
      <c r="D70" s="130" t="s">
        <v>39</v>
      </c>
      <c r="E70" s="144">
        <v>645680</v>
      </c>
      <c r="F70" s="34"/>
      <c r="G70" s="148"/>
      <c r="I70" s="145"/>
    </row>
    <row r="71" spans="1:9" ht="36" customHeight="1" x14ac:dyDescent="0.3">
      <c r="A71" s="70"/>
      <c r="B71" s="31">
        <v>19</v>
      </c>
      <c r="C71" s="143" t="s">
        <v>125</v>
      </c>
      <c r="D71" s="130" t="s">
        <v>39</v>
      </c>
      <c r="E71" s="144">
        <v>5692</v>
      </c>
      <c r="F71" s="34"/>
      <c r="G71" s="148"/>
      <c r="I71" s="145"/>
    </row>
    <row r="72" spans="1:9" ht="36" customHeight="1" x14ac:dyDescent="0.3">
      <c r="A72" s="70"/>
      <c r="B72" s="31">
        <v>20</v>
      </c>
      <c r="C72" s="143" t="s">
        <v>125</v>
      </c>
      <c r="D72" s="130" t="s">
        <v>39</v>
      </c>
      <c r="E72" s="144">
        <v>435</v>
      </c>
      <c r="F72" s="34"/>
      <c r="G72" s="148"/>
      <c r="I72" s="145"/>
    </row>
    <row r="73" spans="1:9" ht="36" customHeight="1" x14ac:dyDescent="0.3">
      <c r="A73" s="70"/>
      <c r="B73" s="31">
        <v>21</v>
      </c>
      <c r="C73" s="143" t="s">
        <v>117</v>
      </c>
      <c r="D73" s="130" t="s">
        <v>27</v>
      </c>
      <c r="E73" s="144">
        <v>7760</v>
      </c>
      <c r="F73" s="34"/>
      <c r="G73" s="148"/>
      <c r="I73" s="145"/>
    </row>
    <row r="74" spans="1:9" ht="36" customHeight="1" x14ac:dyDescent="0.3">
      <c r="A74" s="70"/>
      <c r="B74" s="31">
        <v>22</v>
      </c>
      <c r="C74" s="149" t="s">
        <v>125</v>
      </c>
      <c r="D74" s="130" t="s">
        <v>27</v>
      </c>
      <c r="E74" s="144">
        <v>9570</v>
      </c>
      <c r="F74" s="34"/>
      <c r="G74" s="148"/>
      <c r="I74" s="145"/>
    </row>
    <row r="75" spans="1:9" ht="36" customHeight="1" x14ac:dyDescent="0.3">
      <c r="A75" s="70"/>
      <c r="B75" s="31">
        <v>23</v>
      </c>
      <c r="C75" s="143" t="s">
        <v>125</v>
      </c>
      <c r="D75" s="130" t="s">
        <v>38</v>
      </c>
      <c r="E75" s="144">
        <v>5750</v>
      </c>
      <c r="F75" s="34"/>
      <c r="G75" s="148"/>
      <c r="I75" s="145"/>
    </row>
    <row r="76" spans="1:9" ht="36" customHeight="1" x14ac:dyDescent="0.3">
      <c r="A76" s="70"/>
      <c r="B76" s="31">
        <v>24</v>
      </c>
      <c r="C76" s="149" t="s">
        <v>120</v>
      </c>
      <c r="D76" s="130" t="s">
        <v>35</v>
      </c>
      <c r="E76" s="144">
        <v>2175</v>
      </c>
      <c r="F76" s="34"/>
      <c r="G76" s="148"/>
      <c r="I76" s="145"/>
    </row>
    <row r="77" spans="1:9" ht="36" customHeight="1" x14ac:dyDescent="0.3">
      <c r="A77" s="70"/>
      <c r="B77" s="31">
        <v>25</v>
      </c>
      <c r="C77" s="143" t="s">
        <v>125</v>
      </c>
      <c r="D77" s="130" t="s">
        <v>29</v>
      </c>
      <c r="E77" s="144">
        <v>345</v>
      </c>
      <c r="F77" s="34"/>
      <c r="G77" s="148"/>
      <c r="I77" s="145"/>
    </row>
    <row r="78" spans="1:9" ht="36" customHeight="1" x14ac:dyDescent="0.3">
      <c r="A78" s="70"/>
      <c r="B78" s="31">
        <v>26</v>
      </c>
      <c r="C78" s="143" t="s">
        <v>120</v>
      </c>
      <c r="D78" s="130" t="s">
        <v>29</v>
      </c>
      <c r="E78" s="144">
        <v>3987</v>
      </c>
      <c r="F78" s="34"/>
      <c r="G78" s="148"/>
      <c r="I78" s="145"/>
    </row>
    <row r="79" spans="1:9" ht="36" customHeight="1" x14ac:dyDescent="0.3">
      <c r="A79" s="70"/>
      <c r="B79" s="31">
        <v>27</v>
      </c>
      <c r="C79" s="143" t="s">
        <v>13</v>
      </c>
      <c r="D79" s="130" t="s">
        <v>37</v>
      </c>
      <c r="E79" s="144">
        <v>11000</v>
      </c>
      <c r="F79" s="34"/>
      <c r="G79" s="148"/>
      <c r="I79" s="145"/>
    </row>
    <row r="80" spans="1:9" ht="36" customHeight="1" x14ac:dyDescent="0.3">
      <c r="A80" s="70"/>
      <c r="B80" s="31">
        <v>28</v>
      </c>
      <c r="C80" s="143" t="s">
        <v>126</v>
      </c>
      <c r="D80" s="130" t="s">
        <v>37</v>
      </c>
      <c r="E80" s="144">
        <v>8710</v>
      </c>
      <c r="F80" s="34"/>
      <c r="G80" s="148"/>
      <c r="I80" s="145"/>
    </row>
    <row r="81" spans="1:9" ht="36" customHeight="1" x14ac:dyDescent="0.3">
      <c r="A81" s="70"/>
      <c r="B81" s="31">
        <v>29</v>
      </c>
      <c r="C81" s="143" t="s">
        <v>127</v>
      </c>
      <c r="D81" s="130" t="s">
        <v>128</v>
      </c>
      <c r="E81" s="144">
        <v>51010</v>
      </c>
      <c r="F81" s="34"/>
      <c r="G81" s="148"/>
      <c r="I81" s="145"/>
    </row>
    <row r="82" spans="1:9" ht="36" customHeight="1" x14ac:dyDescent="0.3">
      <c r="A82" s="70"/>
      <c r="B82" s="31">
        <v>30</v>
      </c>
      <c r="C82" s="143" t="s">
        <v>129</v>
      </c>
      <c r="D82" s="130" t="s">
        <v>128</v>
      </c>
      <c r="E82" s="144">
        <v>33000</v>
      </c>
      <c r="F82" s="34"/>
      <c r="G82" s="148"/>
      <c r="I82" s="145"/>
    </row>
    <row r="83" spans="1:9" ht="36" customHeight="1" x14ac:dyDescent="0.3">
      <c r="A83" s="70"/>
      <c r="B83" s="31">
        <v>31</v>
      </c>
      <c r="C83" s="143" t="s">
        <v>120</v>
      </c>
      <c r="D83" s="130" t="s">
        <v>36</v>
      </c>
      <c r="E83" s="144">
        <v>678</v>
      </c>
      <c r="F83" s="34"/>
      <c r="G83" s="148"/>
      <c r="I83" s="145"/>
    </row>
    <row r="84" spans="1:9" ht="36" customHeight="1" x14ac:dyDescent="0.3">
      <c r="A84" s="70"/>
      <c r="B84" s="31" t="s">
        <v>93</v>
      </c>
      <c r="C84" s="150">
        <f>SUM(E53:E83)</f>
        <v>1421797</v>
      </c>
      <c r="D84" s="150"/>
      <c r="E84" s="150"/>
      <c r="F84" s="34"/>
      <c r="G84" s="148"/>
      <c r="I84" s="145"/>
    </row>
    <row r="85" spans="1:9" x14ac:dyDescent="0.3">
      <c r="I85" s="145"/>
    </row>
  </sheetData>
  <mergeCells count="54">
    <mergeCell ref="A51:A52"/>
    <mergeCell ref="C52:E52"/>
    <mergeCell ref="A53:A84"/>
    <mergeCell ref="C84:E84"/>
    <mergeCell ref="A42:A44"/>
    <mergeCell ref="C44:E44"/>
    <mergeCell ref="A45:A48"/>
    <mergeCell ref="C48:E48"/>
    <mergeCell ref="A49:A50"/>
    <mergeCell ref="C50:E50"/>
    <mergeCell ref="C36:D36"/>
    <mergeCell ref="C37:D37"/>
    <mergeCell ref="C38:D38"/>
    <mergeCell ref="A39:F39"/>
    <mergeCell ref="A40:B40"/>
    <mergeCell ref="A41:B41"/>
    <mergeCell ref="C41:E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C10:D10"/>
    <mergeCell ref="C11:D11"/>
    <mergeCell ref="A1:F1"/>
    <mergeCell ref="B2:C2"/>
    <mergeCell ref="E2:F2"/>
    <mergeCell ref="A3:E3"/>
    <mergeCell ref="C4:D4"/>
    <mergeCell ref="A5:B5"/>
    <mergeCell ref="C5:D5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K137"/>
  <sheetViews>
    <sheetView view="pageBreakPreview" zoomScale="85" zoomScaleNormal="85" zoomScaleSheetLayoutView="85" workbookViewId="0">
      <selection activeCell="C30" sqref="C30"/>
    </sheetView>
  </sheetViews>
  <sheetFormatPr defaultColWidth="9" defaultRowHeight="13.5" x14ac:dyDescent="0.3"/>
  <cols>
    <col min="1" max="1" width="11.875" style="6" customWidth="1"/>
    <col min="2" max="2" width="14.75" style="6" customWidth="1"/>
    <col min="3" max="3" width="55.625" style="42" customWidth="1"/>
    <col min="4" max="4" width="13.25" style="6" customWidth="1"/>
    <col min="5" max="5" width="18" style="7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 x14ac:dyDescent="0.3">
      <c r="A1" s="104" t="s">
        <v>55</v>
      </c>
      <c r="B1" s="105"/>
      <c r="C1" s="105"/>
      <c r="D1" s="105"/>
      <c r="E1" s="105"/>
      <c r="F1" s="106"/>
    </row>
    <row r="2" spans="1:11" ht="36" customHeight="1" x14ac:dyDescent="0.3">
      <c r="A2" s="31" t="s">
        <v>65</v>
      </c>
      <c r="B2" s="102" t="s">
        <v>69</v>
      </c>
      <c r="C2" s="103"/>
      <c r="D2" s="31" t="s">
        <v>90</v>
      </c>
      <c r="E2" s="102" t="s">
        <v>92</v>
      </c>
      <c r="F2" s="103"/>
    </row>
    <row r="3" spans="1:11" ht="36" customHeight="1" x14ac:dyDescent="0.3">
      <c r="A3" s="107" t="s">
        <v>24</v>
      </c>
      <c r="B3" s="108"/>
      <c r="C3" s="108"/>
      <c r="D3" s="108"/>
      <c r="E3" s="109"/>
      <c r="F3" s="32"/>
    </row>
    <row r="4" spans="1:11" ht="36" customHeight="1" x14ac:dyDescent="0.3">
      <c r="A4" s="31" t="s">
        <v>103</v>
      </c>
      <c r="B4" s="31" t="s">
        <v>96</v>
      </c>
      <c r="C4" s="92" t="s">
        <v>26</v>
      </c>
      <c r="D4" s="93"/>
      <c r="E4" s="31" t="s">
        <v>91</v>
      </c>
      <c r="F4" s="31" t="s">
        <v>99</v>
      </c>
    </row>
    <row r="5" spans="1:11" ht="36" customHeight="1" x14ac:dyDescent="0.3">
      <c r="A5" s="92" t="s">
        <v>97</v>
      </c>
      <c r="B5" s="93"/>
      <c r="C5" s="102"/>
      <c r="D5" s="103"/>
      <c r="E5" s="33">
        <f>SUM(E6:E12)</f>
        <v>32867025</v>
      </c>
      <c r="F5" s="34"/>
    </row>
    <row r="6" spans="1:11" ht="36" customHeight="1" x14ac:dyDescent="0.3">
      <c r="A6" s="32">
        <v>1</v>
      </c>
      <c r="B6" s="25">
        <v>46056</v>
      </c>
      <c r="C6" s="97" t="s">
        <v>52</v>
      </c>
      <c r="D6" s="98"/>
      <c r="E6" s="59">
        <v>60000</v>
      </c>
      <c r="F6" s="34"/>
    </row>
    <row r="7" spans="1:11" ht="36" customHeight="1" x14ac:dyDescent="0.3">
      <c r="A7" s="32">
        <v>2</v>
      </c>
      <c r="B7" s="25">
        <v>46065</v>
      </c>
      <c r="C7" s="97" t="s">
        <v>18</v>
      </c>
      <c r="D7" s="98"/>
      <c r="E7" s="60">
        <v>20425</v>
      </c>
      <c r="F7" s="34"/>
    </row>
    <row r="8" spans="1:11" ht="36" customHeight="1" x14ac:dyDescent="0.3">
      <c r="A8" s="32">
        <v>3</v>
      </c>
      <c r="B8" s="25">
        <v>46066</v>
      </c>
      <c r="C8" s="97" t="s">
        <v>73</v>
      </c>
      <c r="D8" s="98"/>
      <c r="E8" s="59">
        <v>1155000</v>
      </c>
      <c r="F8" s="34"/>
    </row>
    <row r="9" spans="1:11" ht="36" customHeight="1" x14ac:dyDescent="0.3">
      <c r="A9" s="32">
        <v>4</v>
      </c>
      <c r="B9" s="25">
        <v>46072</v>
      </c>
      <c r="C9" s="97" t="s">
        <v>73</v>
      </c>
      <c r="D9" s="98"/>
      <c r="E9" s="59">
        <v>385000</v>
      </c>
      <c r="F9" s="34"/>
    </row>
    <row r="10" spans="1:11" ht="36" customHeight="1" x14ac:dyDescent="0.3">
      <c r="A10" s="32">
        <v>5</v>
      </c>
      <c r="B10" s="25">
        <v>46076</v>
      </c>
      <c r="C10" s="97" t="s">
        <v>50</v>
      </c>
      <c r="D10" s="98"/>
      <c r="E10" s="60">
        <v>21960400</v>
      </c>
      <c r="F10" s="34"/>
    </row>
    <row r="11" spans="1:11" ht="36" customHeight="1" x14ac:dyDescent="0.3">
      <c r="A11" s="32">
        <v>6</v>
      </c>
      <c r="B11" s="25">
        <v>46077</v>
      </c>
      <c r="C11" s="97" t="s">
        <v>50</v>
      </c>
      <c r="D11" s="98"/>
      <c r="E11" s="60">
        <v>693000</v>
      </c>
      <c r="F11" s="34"/>
    </row>
    <row r="12" spans="1:11" ht="36" customHeight="1" x14ac:dyDescent="0.3">
      <c r="A12" s="32">
        <v>7</v>
      </c>
      <c r="B12" s="25">
        <v>46078</v>
      </c>
      <c r="C12" s="97" t="s">
        <v>50</v>
      </c>
      <c r="D12" s="98"/>
      <c r="E12" s="28">
        <v>8593200</v>
      </c>
      <c r="F12" s="34"/>
      <c r="K12" s="6" t="s">
        <v>89</v>
      </c>
    </row>
    <row r="13" spans="1:11" ht="36" customHeight="1" x14ac:dyDescent="0.3">
      <c r="A13" s="99" t="s">
        <v>79</v>
      </c>
      <c r="B13" s="100"/>
      <c r="C13" s="100"/>
      <c r="D13" s="100"/>
      <c r="E13" s="100"/>
      <c r="F13" s="101"/>
    </row>
    <row r="14" spans="1:11" ht="36" customHeight="1" x14ac:dyDescent="0.3">
      <c r="A14" s="92" t="s">
        <v>71</v>
      </c>
      <c r="B14" s="93"/>
      <c r="C14" s="31" t="s">
        <v>62</v>
      </c>
      <c r="D14" s="31" t="s">
        <v>96</v>
      </c>
      <c r="E14" s="31" t="s">
        <v>91</v>
      </c>
      <c r="F14" s="31" t="s">
        <v>99</v>
      </c>
    </row>
    <row r="15" spans="1:11" ht="36" customHeight="1" x14ac:dyDescent="0.3">
      <c r="A15" s="92" t="s">
        <v>97</v>
      </c>
      <c r="B15" s="93"/>
      <c r="C15" s="94">
        <f>C18+C21+C23+C25+C40</f>
        <v>20811397</v>
      </c>
      <c r="D15" s="95"/>
      <c r="E15" s="96"/>
      <c r="F15" s="34"/>
    </row>
    <row r="16" spans="1:11" ht="36" customHeight="1" x14ac:dyDescent="0.3">
      <c r="A16" s="77" t="s">
        <v>101</v>
      </c>
      <c r="B16" s="31">
        <v>1</v>
      </c>
      <c r="C16" s="35" t="s">
        <v>53</v>
      </c>
      <c r="D16" s="25">
        <v>46066</v>
      </c>
      <c r="E16" s="36">
        <v>600000</v>
      </c>
      <c r="F16" s="34"/>
    </row>
    <row r="17" spans="1:6" ht="36" customHeight="1" x14ac:dyDescent="0.3">
      <c r="A17" s="78"/>
      <c r="B17" s="31">
        <v>2</v>
      </c>
      <c r="C17" s="35" t="s">
        <v>20</v>
      </c>
      <c r="D17" s="25">
        <v>46086</v>
      </c>
      <c r="E17" s="36">
        <v>5691000</v>
      </c>
      <c r="F17" s="34"/>
    </row>
    <row r="18" spans="1:6" ht="36" customHeight="1" x14ac:dyDescent="0.3">
      <c r="A18" s="79"/>
      <c r="B18" s="31" t="s">
        <v>93</v>
      </c>
      <c r="C18" s="83">
        <f>SUM(E16:E17)</f>
        <v>6291000</v>
      </c>
      <c r="D18" s="84"/>
      <c r="E18" s="85"/>
      <c r="F18" s="34"/>
    </row>
    <row r="19" spans="1:6" ht="36" customHeight="1" x14ac:dyDescent="0.3">
      <c r="A19" s="77" t="s">
        <v>100</v>
      </c>
      <c r="B19" s="31">
        <v>1</v>
      </c>
      <c r="C19" s="46" t="s">
        <v>2</v>
      </c>
      <c r="D19" s="25">
        <v>46063</v>
      </c>
      <c r="E19" s="47">
        <v>6056150</v>
      </c>
      <c r="F19" s="37"/>
    </row>
    <row r="20" spans="1:6" ht="36" customHeight="1" x14ac:dyDescent="0.3">
      <c r="A20" s="78"/>
      <c r="B20" s="31">
        <v>2</v>
      </c>
      <c r="C20" s="46" t="s">
        <v>2</v>
      </c>
      <c r="D20" s="25">
        <v>46073</v>
      </c>
      <c r="E20" s="47">
        <v>7565850</v>
      </c>
      <c r="F20" s="37"/>
    </row>
    <row r="21" spans="1:6" ht="36" customHeight="1" x14ac:dyDescent="0.3">
      <c r="A21" s="79"/>
      <c r="B21" s="31" t="s">
        <v>93</v>
      </c>
      <c r="C21" s="83">
        <f>SUM(E19:E20)</f>
        <v>13622000</v>
      </c>
      <c r="D21" s="84"/>
      <c r="E21" s="85"/>
      <c r="F21" s="34"/>
    </row>
    <row r="22" spans="1:6" ht="36" customHeight="1" x14ac:dyDescent="0.3">
      <c r="A22" s="77" t="s">
        <v>60</v>
      </c>
      <c r="B22" s="31"/>
      <c r="C22" s="35"/>
      <c r="D22" s="35"/>
      <c r="E22" s="38"/>
      <c r="F22" s="34"/>
    </row>
    <row r="23" spans="1:6" ht="36" customHeight="1" x14ac:dyDescent="0.3">
      <c r="A23" s="79"/>
      <c r="B23" s="31" t="s">
        <v>93</v>
      </c>
      <c r="C23" s="86">
        <v>0</v>
      </c>
      <c r="D23" s="87"/>
      <c r="E23" s="88"/>
      <c r="F23" s="34"/>
    </row>
    <row r="24" spans="1:6" ht="36" customHeight="1" x14ac:dyDescent="0.3">
      <c r="A24" s="77" t="s">
        <v>66</v>
      </c>
      <c r="B24" s="31"/>
      <c r="C24" s="35"/>
      <c r="D24" s="39"/>
      <c r="E24" s="36"/>
      <c r="F24" s="34"/>
    </row>
    <row r="25" spans="1:6" ht="36" customHeight="1" x14ac:dyDescent="0.3">
      <c r="A25" s="79"/>
      <c r="B25" s="31" t="s">
        <v>93</v>
      </c>
      <c r="C25" s="89">
        <f>SUM(E24:E24)</f>
        <v>0</v>
      </c>
      <c r="D25" s="90"/>
      <c r="E25" s="91"/>
      <c r="F25" s="34"/>
    </row>
    <row r="26" spans="1:6" ht="36" customHeight="1" x14ac:dyDescent="0.3">
      <c r="A26" s="77" t="s">
        <v>61</v>
      </c>
      <c r="B26" s="31">
        <v>1</v>
      </c>
      <c r="C26" s="45" t="s">
        <v>48</v>
      </c>
      <c r="D26" s="25">
        <v>46056</v>
      </c>
      <c r="E26" s="40">
        <v>19850</v>
      </c>
      <c r="F26" s="34"/>
    </row>
    <row r="27" spans="1:6" ht="36" customHeight="1" x14ac:dyDescent="0.3">
      <c r="A27" s="78"/>
      <c r="B27" s="31">
        <v>2</v>
      </c>
      <c r="C27" s="45" t="s">
        <v>12</v>
      </c>
      <c r="D27" s="25">
        <v>46056</v>
      </c>
      <c r="E27" s="40">
        <v>1848</v>
      </c>
      <c r="F27" s="34"/>
    </row>
    <row r="28" spans="1:6" ht="36" customHeight="1" x14ac:dyDescent="0.3">
      <c r="A28" s="78"/>
      <c r="B28" s="31">
        <v>3</v>
      </c>
      <c r="C28" s="45" t="s">
        <v>58</v>
      </c>
      <c r="D28" s="25">
        <v>46056</v>
      </c>
      <c r="E28" s="40">
        <v>82800</v>
      </c>
      <c r="F28" s="34"/>
    </row>
    <row r="29" spans="1:6" ht="36" customHeight="1" x14ac:dyDescent="0.3">
      <c r="A29" s="78"/>
      <c r="B29" s="31">
        <v>4</v>
      </c>
      <c r="C29" s="45" t="s">
        <v>48</v>
      </c>
      <c r="D29" s="25">
        <v>46057</v>
      </c>
      <c r="E29" s="40">
        <v>19350</v>
      </c>
      <c r="F29" s="34"/>
    </row>
    <row r="30" spans="1:6" ht="36" customHeight="1" x14ac:dyDescent="0.3">
      <c r="A30" s="78"/>
      <c r="B30" s="31">
        <v>5</v>
      </c>
      <c r="C30" s="45" t="s">
        <v>44</v>
      </c>
      <c r="D30" s="25">
        <v>46058</v>
      </c>
      <c r="E30" s="40">
        <v>178560</v>
      </c>
      <c r="F30" s="34"/>
    </row>
    <row r="31" spans="1:6" ht="36" customHeight="1" x14ac:dyDescent="0.3">
      <c r="A31" s="78"/>
      <c r="B31" s="31">
        <v>6</v>
      </c>
      <c r="C31" s="45" t="s">
        <v>46</v>
      </c>
      <c r="D31" s="25">
        <v>46063</v>
      </c>
      <c r="E31" s="40">
        <v>83370</v>
      </c>
      <c r="F31" s="34"/>
    </row>
    <row r="32" spans="1:6" ht="36" customHeight="1" x14ac:dyDescent="0.3">
      <c r="A32" s="78"/>
      <c r="B32" s="31">
        <v>7</v>
      </c>
      <c r="C32" s="45" t="s">
        <v>58</v>
      </c>
      <c r="D32" s="25">
        <v>46064</v>
      </c>
      <c r="E32" s="40">
        <v>46800</v>
      </c>
      <c r="F32" s="34"/>
    </row>
    <row r="33" spans="1:6" ht="36" customHeight="1" x14ac:dyDescent="0.3">
      <c r="A33" s="78"/>
      <c r="B33" s="31">
        <v>8</v>
      </c>
      <c r="C33" s="43" t="s">
        <v>57</v>
      </c>
      <c r="D33" s="25">
        <v>46065</v>
      </c>
      <c r="E33" s="40">
        <v>183840</v>
      </c>
      <c r="F33" s="34"/>
    </row>
    <row r="34" spans="1:6" ht="36" customHeight="1" x14ac:dyDescent="0.3">
      <c r="A34" s="78"/>
      <c r="B34" s="31">
        <v>9</v>
      </c>
      <c r="C34" s="45" t="s">
        <v>12</v>
      </c>
      <c r="D34" s="25">
        <v>46066</v>
      </c>
      <c r="E34" s="40">
        <v>13282</v>
      </c>
      <c r="F34" s="34"/>
    </row>
    <row r="35" spans="1:6" ht="36" customHeight="1" x14ac:dyDescent="0.3">
      <c r="A35" s="78"/>
      <c r="B35" s="31">
        <v>10</v>
      </c>
      <c r="C35" s="43" t="s">
        <v>82</v>
      </c>
      <c r="D35" s="25">
        <v>46072</v>
      </c>
      <c r="E35" s="40">
        <v>116320</v>
      </c>
      <c r="F35" s="34"/>
    </row>
    <row r="36" spans="1:6" ht="36" customHeight="1" x14ac:dyDescent="0.3">
      <c r="A36" s="78"/>
      <c r="B36" s="31">
        <v>11</v>
      </c>
      <c r="C36" s="45" t="s">
        <v>12</v>
      </c>
      <c r="D36" s="25">
        <v>46072</v>
      </c>
      <c r="E36" s="40">
        <v>4427</v>
      </c>
      <c r="F36" s="34"/>
    </row>
    <row r="37" spans="1:6" ht="36" customHeight="1" x14ac:dyDescent="0.3">
      <c r="A37" s="78"/>
      <c r="B37" s="31">
        <v>12</v>
      </c>
      <c r="C37" s="43" t="s">
        <v>86</v>
      </c>
      <c r="D37" s="25">
        <v>46072</v>
      </c>
      <c r="E37" s="40">
        <v>93050</v>
      </c>
      <c r="F37" s="34"/>
    </row>
    <row r="38" spans="1:6" ht="36" customHeight="1" x14ac:dyDescent="0.3">
      <c r="A38" s="78"/>
      <c r="B38" s="31">
        <v>13</v>
      </c>
      <c r="C38" s="45" t="s">
        <v>13</v>
      </c>
      <c r="D38" s="25">
        <v>46076</v>
      </c>
      <c r="E38" s="40">
        <v>22000</v>
      </c>
      <c r="F38" s="34"/>
    </row>
    <row r="39" spans="1:6" ht="36" customHeight="1" x14ac:dyDescent="0.3">
      <c r="A39" s="78"/>
      <c r="B39" s="31">
        <v>14</v>
      </c>
      <c r="C39" s="45" t="s">
        <v>72</v>
      </c>
      <c r="D39" s="25">
        <v>46078</v>
      </c>
      <c r="E39" s="40">
        <v>32900</v>
      </c>
      <c r="F39" s="34"/>
    </row>
    <row r="40" spans="1:6" ht="36" customHeight="1" x14ac:dyDescent="0.3">
      <c r="A40" s="79"/>
      <c r="B40" s="31" t="s">
        <v>93</v>
      </c>
      <c r="C40" s="80">
        <f>SUM(E26:E39)</f>
        <v>898397</v>
      </c>
      <c r="D40" s="81"/>
      <c r="E40" s="82"/>
      <c r="F40" s="34"/>
    </row>
    <row r="41" spans="1:6" x14ac:dyDescent="0.3">
      <c r="A41" s="11"/>
      <c r="B41" s="11"/>
      <c r="C41" s="41"/>
      <c r="D41" s="11"/>
      <c r="E41" s="12"/>
      <c r="F41" s="11"/>
    </row>
    <row r="42" spans="1:6" x14ac:dyDescent="0.3">
      <c r="A42" s="11"/>
      <c r="B42" s="11"/>
      <c r="C42" s="41"/>
      <c r="D42" s="11"/>
      <c r="E42" s="12"/>
      <c r="F42" s="11"/>
    </row>
    <row r="43" spans="1:6" x14ac:dyDescent="0.3">
      <c r="A43" s="11"/>
      <c r="B43" s="11"/>
      <c r="C43" s="41"/>
      <c r="D43" s="11"/>
      <c r="E43" s="13"/>
      <c r="F43" s="11"/>
    </row>
    <row r="44" spans="1:6" x14ac:dyDescent="0.3">
      <c r="A44" s="11"/>
      <c r="B44" s="11"/>
      <c r="C44" s="41"/>
      <c r="D44" s="11"/>
      <c r="E44" s="13"/>
      <c r="F44" s="11"/>
    </row>
    <row r="45" spans="1:6" x14ac:dyDescent="0.3">
      <c r="A45" s="11"/>
      <c r="B45" s="11"/>
      <c r="C45" s="41"/>
      <c r="D45" s="11"/>
      <c r="E45" s="13"/>
      <c r="F45" s="11"/>
    </row>
    <row r="46" spans="1:6" x14ac:dyDescent="0.3">
      <c r="A46" s="11"/>
      <c r="B46" s="11"/>
      <c r="C46" s="41"/>
      <c r="D46" s="11"/>
      <c r="E46" s="13"/>
      <c r="F46" s="11"/>
    </row>
    <row r="47" spans="1:6" x14ac:dyDescent="0.3">
      <c r="A47" s="11"/>
      <c r="B47" s="11"/>
      <c r="C47" s="41"/>
      <c r="D47" s="11"/>
      <c r="E47" s="13"/>
      <c r="F47" s="11"/>
    </row>
    <row r="48" spans="1:6" x14ac:dyDescent="0.3">
      <c r="A48" s="11"/>
      <c r="B48" s="11"/>
      <c r="C48" s="41"/>
      <c r="D48" s="11"/>
      <c r="E48" s="13"/>
      <c r="F48" s="11"/>
    </row>
    <row r="49" spans="1:6" x14ac:dyDescent="0.3">
      <c r="A49" s="11"/>
      <c r="B49" s="11"/>
      <c r="C49" s="41"/>
      <c r="D49" s="11"/>
      <c r="E49" s="13"/>
      <c r="F49" s="11"/>
    </row>
    <row r="50" spans="1:6" x14ac:dyDescent="0.3">
      <c r="A50" s="11"/>
      <c r="B50" s="11"/>
      <c r="C50" s="41"/>
      <c r="D50" s="11"/>
      <c r="E50" s="13"/>
      <c r="F50" s="11"/>
    </row>
    <row r="51" spans="1:6" x14ac:dyDescent="0.3">
      <c r="A51" s="11"/>
      <c r="B51" s="11"/>
      <c r="C51" s="41"/>
      <c r="D51" s="11"/>
      <c r="E51" s="13"/>
      <c r="F51" s="11"/>
    </row>
    <row r="52" spans="1:6" x14ac:dyDescent="0.3">
      <c r="A52" s="11"/>
      <c r="B52" s="11"/>
      <c r="C52" s="41"/>
      <c r="D52" s="11"/>
      <c r="E52" s="13"/>
      <c r="F52" s="11"/>
    </row>
    <row r="53" spans="1:6" x14ac:dyDescent="0.3">
      <c r="A53" s="11"/>
      <c r="B53" s="11"/>
      <c r="C53" s="41"/>
      <c r="D53" s="11"/>
      <c r="E53" s="13"/>
      <c r="F53" s="11"/>
    </row>
    <row r="54" spans="1:6" x14ac:dyDescent="0.3">
      <c r="A54" s="11"/>
      <c r="B54" s="11"/>
      <c r="C54" s="41"/>
      <c r="D54" s="11"/>
      <c r="E54" s="13"/>
      <c r="F54" s="11"/>
    </row>
    <row r="55" spans="1:6" x14ac:dyDescent="0.3">
      <c r="A55" s="11"/>
      <c r="B55" s="11"/>
      <c r="C55" s="41"/>
      <c r="D55" s="11"/>
      <c r="E55" s="13"/>
      <c r="F55" s="11"/>
    </row>
    <row r="56" spans="1:6" x14ac:dyDescent="0.3">
      <c r="A56" s="11"/>
      <c r="B56" s="11"/>
      <c r="C56" s="41"/>
      <c r="D56" s="11"/>
      <c r="E56" s="13"/>
      <c r="F56" s="11"/>
    </row>
    <row r="57" spans="1:6" x14ac:dyDescent="0.3">
      <c r="A57" s="11"/>
      <c r="B57" s="11"/>
      <c r="C57" s="41"/>
      <c r="D57" s="11"/>
      <c r="E57" s="13"/>
      <c r="F57" s="11"/>
    </row>
    <row r="58" spans="1:6" x14ac:dyDescent="0.3">
      <c r="A58" s="11"/>
      <c r="B58" s="11"/>
      <c r="C58" s="41"/>
      <c r="D58" s="11"/>
      <c r="E58" s="13"/>
      <c r="F58" s="11"/>
    </row>
    <row r="59" spans="1:6" x14ac:dyDescent="0.3">
      <c r="A59" s="11"/>
      <c r="B59" s="11"/>
      <c r="C59" s="41"/>
      <c r="D59" s="11"/>
      <c r="E59" s="13"/>
      <c r="F59" s="11"/>
    </row>
    <row r="60" spans="1:6" x14ac:dyDescent="0.3">
      <c r="A60" s="11"/>
      <c r="B60" s="11"/>
      <c r="C60" s="41"/>
      <c r="D60" s="11"/>
      <c r="E60" s="13"/>
      <c r="F60" s="11"/>
    </row>
    <row r="61" spans="1:6" x14ac:dyDescent="0.3">
      <c r="A61" s="11"/>
      <c r="B61" s="11"/>
      <c r="C61" s="41"/>
      <c r="D61" s="11"/>
      <c r="E61" s="13"/>
      <c r="F61" s="11"/>
    </row>
    <row r="62" spans="1:6" x14ac:dyDescent="0.3">
      <c r="A62" s="11"/>
      <c r="B62" s="11"/>
      <c r="C62" s="41"/>
      <c r="D62" s="11"/>
      <c r="E62" s="13"/>
      <c r="F62" s="11"/>
    </row>
    <row r="63" spans="1:6" x14ac:dyDescent="0.3">
      <c r="A63" s="11"/>
      <c r="B63" s="11"/>
      <c r="C63" s="41"/>
      <c r="D63" s="11"/>
      <c r="E63" s="13"/>
      <c r="F63" s="11"/>
    </row>
    <row r="64" spans="1:6" x14ac:dyDescent="0.3">
      <c r="A64" s="11"/>
      <c r="B64" s="11"/>
      <c r="C64" s="41"/>
      <c r="D64" s="11"/>
      <c r="E64" s="13"/>
      <c r="F64" s="11"/>
    </row>
    <row r="65" spans="1:6" x14ac:dyDescent="0.3">
      <c r="A65" s="11"/>
      <c r="B65" s="11"/>
      <c r="C65" s="41"/>
      <c r="D65" s="11"/>
      <c r="E65" s="13"/>
      <c r="F65" s="11"/>
    </row>
    <row r="66" spans="1:6" x14ac:dyDescent="0.3">
      <c r="A66" s="11"/>
      <c r="B66" s="11"/>
      <c r="C66" s="41"/>
      <c r="D66" s="11"/>
      <c r="E66" s="13"/>
      <c r="F66" s="11"/>
    </row>
    <row r="67" spans="1:6" x14ac:dyDescent="0.3">
      <c r="A67" s="11"/>
      <c r="B67" s="11"/>
      <c r="C67" s="41"/>
      <c r="D67" s="11"/>
      <c r="E67" s="13"/>
      <c r="F67" s="11"/>
    </row>
    <row r="68" spans="1:6" x14ac:dyDescent="0.3">
      <c r="A68" s="11"/>
      <c r="B68" s="11"/>
      <c r="C68" s="41"/>
      <c r="D68" s="11"/>
      <c r="E68" s="13"/>
      <c r="F68" s="11"/>
    </row>
    <row r="69" spans="1:6" x14ac:dyDescent="0.3">
      <c r="A69" s="11"/>
      <c r="B69" s="11"/>
      <c r="C69" s="41"/>
      <c r="D69" s="11"/>
      <c r="E69" s="13"/>
      <c r="F69" s="11"/>
    </row>
    <row r="70" spans="1:6" x14ac:dyDescent="0.3">
      <c r="A70" s="11"/>
      <c r="B70" s="11"/>
      <c r="C70" s="41"/>
      <c r="D70" s="11"/>
      <c r="E70" s="13"/>
      <c r="F70" s="11"/>
    </row>
    <row r="71" spans="1:6" x14ac:dyDescent="0.3">
      <c r="A71" s="11"/>
      <c r="B71" s="11"/>
      <c r="C71" s="41"/>
      <c r="D71" s="11"/>
      <c r="E71" s="13"/>
      <c r="F71" s="11"/>
    </row>
    <row r="72" spans="1:6" x14ac:dyDescent="0.3">
      <c r="A72" s="11"/>
      <c r="B72" s="11"/>
      <c r="C72" s="41"/>
      <c r="D72" s="11"/>
      <c r="E72" s="13"/>
      <c r="F72" s="11"/>
    </row>
    <row r="73" spans="1:6" x14ac:dyDescent="0.3">
      <c r="A73" s="11"/>
      <c r="B73" s="11"/>
      <c r="C73" s="41"/>
      <c r="D73" s="11"/>
      <c r="E73" s="13"/>
      <c r="F73" s="11"/>
    </row>
    <row r="74" spans="1:6" x14ac:dyDescent="0.3">
      <c r="A74" s="11"/>
      <c r="B74" s="11"/>
      <c r="C74" s="41"/>
      <c r="D74" s="11"/>
      <c r="E74" s="13"/>
      <c r="F74" s="11"/>
    </row>
    <row r="75" spans="1:6" x14ac:dyDescent="0.3">
      <c r="A75" s="11"/>
      <c r="B75" s="11"/>
      <c r="C75" s="41"/>
      <c r="D75" s="11"/>
      <c r="E75" s="13"/>
      <c r="F75" s="11"/>
    </row>
    <row r="76" spans="1:6" x14ac:dyDescent="0.3">
      <c r="A76" s="11"/>
      <c r="B76" s="11"/>
      <c r="C76" s="41"/>
      <c r="D76" s="11"/>
      <c r="E76" s="13"/>
      <c r="F76" s="11"/>
    </row>
    <row r="77" spans="1:6" x14ac:dyDescent="0.3">
      <c r="A77" s="11"/>
      <c r="B77" s="11"/>
      <c r="C77" s="41"/>
      <c r="D77" s="11"/>
      <c r="E77" s="13"/>
      <c r="F77" s="11"/>
    </row>
    <row r="78" spans="1:6" x14ac:dyDescent="0.3">
      <c r="A78" s="11"/>
      <c r="B78" s="11"/>
      <c r="C78" s="41"/>
      <c r="D78" s="11"/>
      <c r="E78" s="13"/>
      <c r="F78" s="11"/>
    </row>
    <row r="79" spans="1:6" x14ac:dyDescent="0.3">
      <c r="A79" s="11"/>
      <c r="B79" s="11"/>
      <c r="C79" s="41"/>
      <c r="D79" s="11"/>
      <c r="E79" s="13"/>
      <c r="F79" s="11"/>
    </row>
    <row r="80" spans="1:6" x14ac:dyDescent="0.3">
      <c r="A80" s="11"/>
      <c r="B80" s="11"/>
      <c r="C80" s="41"/>
      <c r="D80" s="11"/>
      <c r="E80" s="13"/>
      <c r="F80" s="11"/>
    </row>
    <row r="81" spans="1:6" x14ac:dyDescent="0.3">
      <c r="A81" s="11"/>
      <c r="B81" s="11"/>
      <c r="C81" s="41"/>
      <c r="D81" s="11"/>
      <c r="E81" s="13"/>
      <c r="F81" s="11"/>
    </row>
    <row r="82" spans="1:6" x14ac:dyDescent="0.3">
      <c r="A82" s="11"/>
      <c r="B82" s="11"/>
      <c r="C82" s="41"/>
      <c r="D82" s="11"/>
      <c r="E82" s="13"/>
      <c r="F82" s="11"/>
    </row>
    <row r="83" spans="1:6" x14ac:dyDescent="0.3">
      <c r="A83" s="11"/>
      <c r="B83" s="11"/>
      <c r="C83" s="41"/>
      <c r="D83" s="11"/>
      <c r="E83" s="13"/>
      <c r="F83" s="11"/>
    </row>
    <row r="84" spans="1:6" x14ac:dyDescent="0.3">
      <c r="A84" s="11"/>
      <c r="B84" s="11"/>
      <c r="C84" s="41"/>
      <c r="D84" s="11"/>
      <c r="E84" s="13"/>
      <c r="F84" s="11"/>
    </row>
    <row r="85" spans="1:6" x14ac:dyDescent="0.3">
      <c r="A85" s="11"/>
      <c r="B85" s="11"/>
      <c r="C85" s="41"/>
      <c r="D85" s="11"/>
      <c r="E85" s="13"/>
      <c r="F85" s="11"/>
    </row>
    <row r="86" spans="1:6" x14ac:dyDescent="0.3">
      <c r="A86" s="11"/>
      <c r="B86" s="11"/>
      <c r="C86" s="41"/>
      <c r="D86" s="11"/>
      <c r="E86" s="13"/>
      <c r="F86" s="11"/>
    </row>
    <row r="87" spans="1:6" x14ac:dyDescent="0.3">
      <c r="A87" s="11"/>
      <c r="B87" s="11"/>
      <c r="C87" s="41"/>
      <c r="D87" s="11"/>
      <c r="E87" s="13"/>
      <c r="F87" s="11"/>
    </row>
    <row r="88" spans="1:6" x14ac:dyDescent="0.3">
      <c r="A88" s="11"/>
      <c r="B88" s="11"/>
      <c r="C88" s="41"/>
      <c r="D88" s="11"/>
      <c r="E88" s="13"/>
      <c r="F88" s="11"/>
    </row>
    <row r="89" spans="1:6" x14ac:dyDescent="0.3">
      <c r="A89" s="11"/>
      <c r="B89" s="11"/>
      <c r="C89" s="41"/>
      <c r="D89" s="11"/>
      <c r="E89" s="13"/>
      <c r="F89" s="11"/>
    </row>
    <row r="90" spans="1:6" x14ac:dyDescent="0.3">
      <c r="A90" s="11"/>
      <c r="B90" s="11"/>
      <c r="C90" s="41"/>
      <c r="D90" s="11"/>
      <c r="E90" s="13"/>
      <c r="F90" s="11"/>
    </row>
    <row r="91" spans="1:6" x14ac:dyDescent="0.3">
      <c r="A91" s="11"/>
      <c r="B91" s="11"/>
      <c r="C91" s="41"/>
      <c r="D91" s="11"/>
      <c r="E91" s="13"/>
      <c r="F91" s="11"/>
    </row>
    <row r="92" spans="1:6" x14ac:dyDescent="0.3">
      <c r="A92" s="11"/>
      <c r="B92" s="11"/>
      <c r="C92" s="41"/>
      <c r="D92" s="11"/>
      <c r="E92" s="13"/>
      <c r="F92" s="11"/>
    </row>
    <row r="93" spans="1:6" x14ac:dyDescent="0.3">
      <c r="A93" s="11"/>
      <c r="B93" s="11"/>
      <c r="C93" s="41"/>
      <c r="D93" s="11"/>
      <c r="E93" s="13"/>
      <c r="F93" s="11"/>
    </row>
    <row r="94" spans="1:6" x14ac:dyDescent="0.3">
      <c r="A94" s="11"/>
      <c r="B94" s="11"/>
      <c r="C94" s="41"/>
      <c r="D94" s="11"/>
      <c r="E94" s="13"/>
      <c r="F94" s="11"/>
    </row>
    <row r="95" spans="1:6" x14ac:dyDescent="0.3">
      <c r="A95" s="11"/>
      <c r="B95" s="11"/>
      <c r="C95" s="41"/>
      <c r="D95" s="11"/>
      <c r="E95" s="13"/>
      <c r="F95" s="11"/>
    </row>
    <row r="96" spans="1:6" x14ac:dyDescent="0.3">
      <c r="A96" s="11"/>
      <c r="B96" s="11"/>
      <c r="C96" s="41"/>
      <c r="D96" s="11"/>
      <c r="E96" s="13"/>
      <c r="F96" s="11"/>
    </row>
    <row r="97" spans="1:6" x14ac:dyDescent="0.3">
      <c r="A97" s="11"/>
      <c r="B97" s="11"/>
      <c r="C97" s="41"/>
      <c r="D97" s="11"/>
      <c r="E97" s="13"/>
      <c r="F97" s="11"/>
    </row>
    <row r="98" spans="1:6" x14ac:dyDescent="0.3">
      <c r="A98" s="11"/>
      <c r="B98" s="11"/>
      <c r="C98" s="41"/>
      <c r="D98" s="11"/>
      <c r="E98" s="13"/>
      <c r="F98" s="11"/>
    </row>
    <row r="99" spans="1:6" x14ac:dyDescent="0.3">
      <c r="A99" s="11"/>
      <c r="B99" s="11"/>
      <c r="C99" s="41"/>
      <c r="D99" s="11"/>
      <c r="E99" s="13"/>
      <c r="F99" s="11"/>
    </row>
    <row r="100" spans="1:6" x14ac:dyDescent="0.3">
      <c r="A100" s="11"/>
      <c r="B100" s="11"/>
      <c r="C100" s="41"/>
      <c r="D100" s="11"/>
      <c r="E100" s="13"/>
      <c r="F100" s="11"/>
    </row>
    <row r="101" spans="1:6" x14ac:dyDescent="0.3">
      <c r="A101" s="11"/>
      <c r="B101" s="11"/>
      <c r="C101" s="41"/>
      <c r="D101" s="11"/>
      <c r="E101" s="13"/>
      <c r="F101" s="11"/>
    </row>
    <row r="102" spans="1:6" x14ac:dyDescent="0.3">
      <c r="A102" s="11"/>
      <c r="B102" s="11"/>
      <c r="C102" s="41"/>
      <c r="D102" s="11"/>
      <c r="E102" s="13"/>
      <c r="F102" s="11"/>
    </row>
    <row r="103" spans="1:6" x14ac:dyDescent="0.3">
      <c r="A103" s="11"/>
      <c r="B103" s="11"/>
      <c r="C103" s="41"/>
      <c r="D103" s="11"/>
      <c r="E103" s="13"/>
      <c r="F103" s="11"/>
    </row>
    <row r="104" spans="1:6" x14ac:dyDescent="0.3">
      <c r="A104" s="11"/>
      <c r="B104" s="11"/>
      <c r="C104" s="41"/>
      <c r="D104" s="11"/>
      <c r="E104" s="13"/>
      <c r="F104" s="11"/>
    </row>
    <row r="105" spans="1:6" x14ac:dyDescent="0.3">
      <c r="A105" s="11"/>
      <c r="B105" s="11"/>
      <c r="C105" s="41"/>
      <c r="D105" s="11"/>
      <c r="E105" s="13"/>
      <c r="F105" s="11"/>
    </row>
    <row r="106" spans="1:6" x14ac:dyDescent="0.3">
      <c r="A106" s="11"/>
      <c r="B106" s="11"/>
      <c r="C106" s="41"/>
      <c r="D106" s="11"/>
      <c r="E106" s="13"/>
      <c r="F106" s="11"/>
    </row>
    <row r="107" spans="1:6" x14ac:dyDescent="0.3">
      <c r="A107" s="11"/>
      <c r="B107" s="11"/>
      <c r="C107" s="41"/>
      <c r="D107" s="11"/>
      <c r="E107" s="13"/>
      <c r="F107" s="11"/>
    </row>
    <row r="108" spans="1:6" x14ac:dyDescent="0.3">
      <c r="A108" s="11"/>
      <c r="B108" s="11"/>
      <c r="C108" s="41"/>
      <c r="D108" s="11"/>
      <c r="E108" s="13"/>
      <c r="F108" s="11"/>
    </row>
    <row r="109" spans="1:6" x14ac:dyDescent="0.3">
      <c r="A109" s="11"/>
      <c r="B109" s="11"/>
      <c r="C109" s="41"/>
      <c r="D109" s="11"/>
      <c r="E109" s="13"/>
      <c r="F109" s="11"/>
    </row>
    <row r="110" spans="1:6" x14ac:dyDescent="0.3">
      <c r="A110" s="11"/>
      <c r="B110" s="11"/>
      <c r="C110" s="41"/>
      <c r="D110" s="11"/>
      <c r="E110" s="13"/>
      <c r="F110" s="11"/>
    </row>
    <row r="111" spans="1:6" x14ac:dyDescent="0.3">
      <c r="A111" s="11"/>
      <c r="B111" s="11"/>
      <c r="C111" s="41"/>
      <c r="D111" s="11"/>
      <c r="E111" s="13"/>
      <c r="F111" s="11"/>
    </row>
    <row r="112" spans="1:6" x14ac:dyDescent="0.3">
      <c r="A112" s="11"/>
      <c r="B112" s="11"/>
      <c r="C112" s="41"/>
      <c r="D112" s="11"/>
      <c r="E112" s="13"/>
      <c r="F112" s="11"/>
    </row>
    <row r="113" spans="1:6" x14ac:dyDescent="0.3">
      <c r="A113" s="11"/>
      <c r="B113" s="11"/>
      <c r="C113" s="41"/>
      <c r="D113" s="11"/>
      <c r="E113" s="13"/>
      <c r="F113" s="11"/>
    </row>
    <row r="114" spans="1:6" x14ac:dyDescent="0.3">
      <c r="A114" s="11"/>
      <c r="B114" s="11"/>
      <c r="C114" s="41"/>
      <c r="D114" s="11"/>
      <c r="E114" s="13"/>
      <c r="F114" s="11"/>
    </row>
    <row r="115" spans="1:6" x14ac:dyDescent="0.3">
      <c r="A115" s="11"/>
      <c r="B115" s="11"/>
      <c r="C115" s="41"/>
      <c r="D115" s="11"/>
      <c r="E115" s="13"/>
      <c r="F115" s="11"/>
    </row>
    <row r="116" spans="1:6" x14ac:dyDescent="0.3">
      <c r="A116" s="11"/>
      <c r="B116" s="11"/>
      <c r="C116" s="41"/>
      <c r="D116" s="11"/>
      <c r="E116" s="13"/>
      <c r="F116" s="11"/>
    </row>
    <row r="117" spans="1:6" x14ac:dyDescent="0.3">
      <c r="A117" s="11"/>
      <c r="B117" s="11"/>
      <c r="C117" s="41"/>
      <c r="D117" s="11"/>
      <c r="E117" s="13"/>
      <c r="F117" s="11"/>
    </row>
    <row r="118" spans="1:6" x14ac:dyDescent="0.3">
      <c r="A118" s="11"/>
      <c r="B118" s="11"/>
      <c r="C118" s="41"/>
      <c r="D118" s="11"/>
      <c r="E118" s="13"/>
      <c r="F118" s="11"/>
    </row>
    <row r="119" spans="1:6" x14ac:dyDescent="0.3">
      <c r="A119" s="11"/>
      <c r="B119" s="11"/>
      <c r="C119" s="41"/>
      <c r="D119" s="11"/>
      <c r="E119" s="13"/>
      <c r="F119" s="11"/>
    </row>
    <row r="120" spans="1:6" x14ac:dyDescent="0.3">
      <c r="A120" s="11"/>
      <c r="B120" s="11"/>
      <c r="C120" s="41"/>
      <c r="D120" s="11"/>
      <c r="E120" s="13"/>
      <c r="F120" s="11"/>
    </row>
    <row r="121" spans="1:6" x14ac:dyDescent="0.3">
      <c r="A121" s="11"/>
      <c r="B121" s="11"/>
      <c r="C121" s="41"/>
      <c r="D121" s="11"/>
      <c r="E121" s="13"/>
      <c r="F121" s="11"/>
    </row>
    <row r="122" spans="1:6" x14ac:dyDescent="0.3">
      <c r="A122" s="11"/>
      <c r="B122" s="11"/>
      <c r="C122" s="41"/>
      <c r="D122" s="11"/>
      <c r="E122" s="13"/>
      <c r="F122" s="11"/>
    </row>
    <row r="123" spans="1:6" x14ac:dyDescent="0.3">
      <c r="A123" s="11"/>
      <c r="B123" s="11"/>
      <c r="C123" s="41"/>
      <c r="D123" s="11"/>
      <c r="E123" s="13"/>
      <c r="F123" s="11"/>
    </row>
    <row r="124" spans="1:6" x14ac:dyDescent="0.3">
      <c r="A124" s="11"/>
      <c r="B124" s="11"/>
      <c r="C124" s="41"/>
      <c r="D124" s="11"/>
      <c r="E124" s="13"/>
      <c r="F124" s="11"/>
    </row>
    <row r="125" spans="1:6" x14ac:dyDescent="0.3">
      <c r="A125" s="11"/>
      <c r="B125" s="11"/>
      <c r="C125" s="41"/>
      <c r="D125" s="11"/>
      <c r="E125" s="13"/>
      <c r="F125" s="11"/>
    </row>
    <row r="126" spans="1:6" x14ac:dyDescent="0.3">
      <c r="A126" s="11"/>
      <c r="B126" s="11"/>
      <c r="C126" s="41"/>
      <c r="D126" s="11"/>
      <c r="E126" s="13"/>
      <c r="F126" s="11"/>
    </row>
    <row r="127" spans="1:6" x14ac:dyDescent="0.3">
      <c r="A127" s="11"/>
      <c r="B127" s="11"/>
      <c r="C127" s="41"/>
      <c r="D127" s="11"/>
      <c r="E127" s="13"/>
      <c r="F127" s="11"/>
    </row>
    <row r="128" spans="1:6" x14ac:dyDescent="0.3">
      <c r="A128" s="11"/>
      <c r="B128" s="11"/>
      <c r="C128" s="41"/>
      <c r="D128" s="11"/>
      <c r="E128" s="13"/>
      <c r="F128" s="11"/>
    </row>
    <row r="129" spans="1:6" x14ac:dyDescent="0.3">
      <c r="A129" s="11"/>
      <c r="B129" s="11"/>
      <c r="C129" s="41"/>
      <c r="D129" s="11"/>
      <c r="E129" s="13"/>
      <c r="F129" s="11"/>
    </row>
    <row r="130" spans="1:6" x14ac:dyDescent="0.3">
      <c r="A130" s="11"/>
      <c r="B130" s="11"/>
      <c r="C130" s="41"/>
      <c r="D130" s="11"/>
      <c r="E130" s="13"/>
      <c r="F130" s="11"/>
    </row>
    <row r="131" spans="1:6" x14ac:dyDescent="0.3">
      <c r="A131" s="11"/>
      <c r="B131" s="11"/>
      <c r="C131" s="41"/>
      <c r="D131" s="11"/>
      <c r="E131" s="13"/>
      <c r="F131" s="11"/>
    </row>
    <row r="132" spans="1:6" x14ac:dyDescent="0.3">
      <c r="A132" s="11"/>
      <c r="B132" s="11"/>
      <c r="C132" s="41"/>
      <c r="D132" s="11"/>
      <c r="E132" s="13"/>
      <c r="F132" s="11"/>
    </row>
    <row r="133" spans="1:6" x14ac:dyDescent="0.3">
      <c r="A133" s="11"/>
      <c r="B133" s="11"/>
      <c r="C133" s="41"/>
      <c r="D133" s="11"/>
      <c r="E133" s="13"/>
      <c r="F133" s="11"/>
    </row>
    <row r="134" spans="1:6" x14ac:dyDescent="0.3">
      <c r="A134" s="11"/>
      <c r="B134" s="11"/>
      <c r="C134" s="41"/>
      <c r="D134" s="11"/>
      <c r="E134" s="13"/>
      <c r="F134" s="11"/>
    </row>
    <row r="135" spans="1:6" x14ac:dyDescent="0.3">
      <c r="A135" s="11"/>
      <c r="B135" s="11"/>
      <c r="C135" s="41"/>
      <c r="D135" s="11"/>
      <c r="E135" s="13"/>
      <c r="F135" s="11"/>
    </row>
    <row r="136" spans="1:6" x14ac:dyDescent="0.3">
      <c r="A136" s="11"/>
      <c r="B136" s="11"/>
      <c r="C136" s="41"/>
      <c r="D136" s="11"/>
      <c r="E136" s="13"/>
      <c r="F136" s="11"/>
    </row>
    <row r="137" spans="1:6" x14ac:dyDescent="0.3">
      <c r="A137" s="11"/>
      <c r="B137" s="11"/>
      <c r="C137" s="41"/>
      <c r="D137" s="11"/>
      <c r="E137" s="13"/>
      <c r="F137" s="11"/>
    </row>
  </sheetData>
  <mergeCells count="28"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C12:D12"/>
    <mergeCell ref="A13:F13"/>
    <mergeCell ref="A14:B14"/>
    <mergeCell ref="A15:B15"/>
    <mergeCell ref="C15:E15"/>
    <mergeCell ref="A16:A18"/>
    <mergeCell ref="C18:E18"/>
    <mergeCell ref="A26:A40"/>
    <mergeCell ref="C40:E40"/>
    <mergeCell ref="A19:A21"/>
    <mergeCell ref="C21:E21"/>
    <mergeCell ref="A22:A23"/>
    <mergeCell ref="C23:E23"/>
    <mergeCell ref="A24:A25"/>
    <mergeCell ref="C25:E25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3" fitToHeight="0" orientation="portrait" horizontalDpi="4294967293" verticalDpi="4294967293" r:id="rId1"/>
  <rowBreaks count="1" manualBreakCount="1">
    <brk id="31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F20"/>
  <sheetViews>
    <sheetView view="pageBreakPreview" zoomScale="85" zoomScaleNormal="85" zoomScaleSheetLayoutView="85" workbookViewId="0">
      <selection activeCell="G21" sqref="G21"/>
    </sheetView>
  </sheetViews>
  <sheetFormatPr defaultColWidth="9" defaultRowHeight="16.5" x14ac:dyDescent="0.3"/>
  <cols>
    <col min="1" max="1" width="11.875" customWidth="1"/>
    <col min="2" max="2" width="1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76" t="s">
        <v>87</v>
      </c>
      <c r="B1" s="76"/>
      <c r="C1" s="76"/>
      <c r="D1" s="76"/>
      <c r="E1" s="76"/>
      <c r="F1" s="76"/>
    </row>
    <row r="2" spans="1:6" ht="36" customHeight="1" x14ac:dyDescent="0.3">
      <c r="A2" s="14" t="s">
        <v>65</v>
      </c>
      <c r="B2" s="74" t="s">
        <v>70</v>
      </c>
      <c r="C2" s="74"/>
      <c r="D2" s="14" t="s">
        <v>90</v>
      </c>
      <c r="E2" s="74" t="s">
        <v>102</v>
      </c>
      <c r="F2" s="74"/>
    </row>
    <row r="3" spans="1:6" ht="36" customHeight="1" x14ac:dyDescent="0.3">
      <c r="A3" s="72" t="s">
        <v>24</v>
      </c>
      <c r="B3" s="72"/>
      <c r="C3" s="72"/>
      <c r="D3" s="72"/>
      <c r="E3" s="72"/>
      <c r="F3" s="24"/>
    </row>
    <row r="4" spans="1:6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6" ht="36" customHeight="1" x14ac:dyDescent="0.3">
      <c r="A5" s="67" t="s">
        <v>97</v>
      </c>
      <c r="B5" s="67"/>
      <c r="C5" s="73"/>
      <c r="D5" s="73"/>
      <c r="E5" s="48">
        <f>SUM(E6:E6)</f>
        <v>11246400</v>
      </c>
      <c r="F5" s="16"/>
    </row>
    <row r="6" spans="1:6" ht="36" customHeight="1" x14ac:dyDescent="0.3">
      <c r="A6" s="16">
        <v>1</v>
      </c>
      <c r="B6" s="29">
        <v>46056</v>
      </c>
      <c r="C6" s="74" t="s">
        <v>4</v>
      </c>
      <c r="D6" s="74"/>
      <c r="E6" s="40">
        <v>11246400</v>
      </c>
      <c r="F6" s="16"/>
    </row>
    <row r="7" spans="1:6" ht="36" customHeight="1" x14ac:dyDescent="0.3">
      <c r="A7" s="72" t="s">
        <v>79</v>
      </c>
      <c r="B7" s="72"/>
      <c r="C7" s="72"/>
      <c r="D7" s="72"/>
      <c r="E7" s="72"/>
      <c r="F7" s="72"/>
    </row>
    <row r="8" spans="1:6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</row>
    <row r="9" spans="1:6" ht="36" customHeight="1" x14ac:dyDescent="0.3">
      <c r="A9" s="67" t="s">
        <v>97</v>
      </c>
      <c r="B9" s="67"/>
      <c r="C9" s="73">
        <f>C12+C14+C20</f>
        <v>5216290</v>
      </c>
      <c r="D9" s="74"/>
      <c r="E9" s="74"/>
      <c r="F9" s="16"/>
    </row>
    <row r="10" spans="1:6" ht="36" customHeight="1" x14ac:dyDescent="0.3">
      <c r="A10" s="67" t="s">
        <v>101</v>
      </c>
      <c r="B10" s="14">
        <v>1</v>
      </c>
      <c r="C10" s="15" t="s">
        <v>51</v>
      </c>
      <c r="D10" s="25">
        <v>46086</v>
      </c>
      <c r="E10" s="26">
        <v>2532000</v>
      </c>
      <c r="F10" s="16"/>
    </row>
    <row r="11" spans="1:6" ht="36" customHeight="1" x14ac:dyDescent="0.3">
      <c r="A11" s="67"/>
      <c r="B11" s="14">
        <v>2</v>
      </c>
      <c r="C11" s="15" t="s">
        <v>54</v>
      </c>
      <c r="D11" s="25">
        <v>46086</v>
      </c>
      <c r="E11" s="26">
        <v>2583000</v>
      </c>
      <c r="F11" s="16"/>
    </row>
    <row r="12" spans="1:6" ht="36" customHeight="1" x14ac:dyDescent="0.3">
      <c r="A12" s="67"/>
      <c r="B12" s="14" t="s">
        <v>93</v>
      </c>
      <c r="C12" s="75">
        <f>SUM(E10:E11)</f>
        <v>5115000</v>
      </c>
      <c r="D12" s="75"/>
      <c r="E12" s="75"/>
      <c r="F12" s="16"/>
    </row>
    <row r="13" spans="1:6" ht="36" customHeight="1" x14ac:dyDescent="0.3">
      <c r="A13" s="67" t="s">
        <v>100</v>
      </c>
      <c r="B13" s="14"/>
      <c r="C13" s="24"/>
      <c r="D13" s="25"/>
      <c r="E13" s="27"/>
      <c r="F13" s="16"/>
    </row>
    <row r="14" spans="1:6" ht="36" customHeight="1" x14ac:dyDescent="0.3">
      <c r="A14" s="67"/>
      <c r="B14" s="14" t="s">
        <v>93</v>
      </c>
      <c r="C14" s="75">
        <f>E13</f>
        <v>0</v>
      </c>
      <c r="D14" s="75"/>
      <c r="E14" s="75"/>
      <c r="F14" s="16"/>
    </row>
    <row r="15" spans="1:6" ht="36" customHeight="1" x14ac:dyDescent="0.3">
      <c r="A15" s="67" t="s">
        <v>60</v>
      </c>
      <c r="B15" s="14"/>
      <c r="C15" s="16"/>
      <c r="D15" s="16"/>
      <c r="E15" s="16"/>
      <c r="F15" s="16"/>
    </row>
    <row r="16" spans="1:6" ht="36" customHeight="1" x14ac:dyDescent="0.3">
      <c r="A16" s="67"/>
      <c r="B16" s="14" t="s">
        <v>93</v>
      </c>
      <c r="C16" s="75">
        <f>E15</f>
        <v>0</v>
      </c>
      <c r="D16" s="75"/>
      <c r="E16" s="75"/>
      <c r="F16" s="16"/>
    </row>
    <row r="17" spans="1:6" ht="36" customHeight="1" x14ac:dyDescent="0.3">
      <c r="A17" s="67" t="s">
        <v>66</v>
      </c>
      <c r="B17" s="14"/>
      <c r="C17" s="16"/>
      <c r="D17" s="16"/>
      <c r="E17" s="16"/>
      <c r="F17" s="16"/>
    </row>
    <row r="18" spans="1:6" ht="36" customHeight="1" x14ac:dyDescent="0.3">
      <c r="A18" s="67"/>
      <c r="B18" s="14" t="s">
        <v>93</v>
      </c>
      <c r="C18" s="75">
        <f>E17</f>
        <v>0</v>
      </c>
      <c r="D18" s="75"/>
      <c r="E18" s="75"/>
      <c r="F18" s="16"/>
    </row>
    <row r="19" spans="1:6" ht="36" customHeight="1" x14ac:dyDescent="0.3">
      <c r="A19" s="67" t="s">
        <v>61</v>
      </c>
      <c r="B19" s="14">
        <v>1</v>
      </c>
      <c r="C19" s="56" t="s">
        <v>22</v>
      </c>
      <c r="D19" s="29">
        <v>46058</v>
      </c>
      <c r="E19" s="26">
        <v>101290</v>
      </c>
      <c r="F19" s="16"/>
    </row>
    <row r="20" spans="1:6" ht="36" customHeight="1" x14ac:dyDescent="0.3">
      <c r="A20" s="67"/>
      <c r="B20" s="14" t="s">
        <v>93</v>
      </c>
      <c r="C20" s="75">
        <f>SUM(E19:E19)</f>
        <v>101290</v>
      </c>
      <c r="D20" s="75"/>
      <c r="E20" s="75"/>
      <c r="F20" s="16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2"/>
    <mergeCell ref="C12:E12"/>
    <mergeCell ref="A13:A14"/>
    <mergeCell ref="C14:E14"/>
    <mergeCell ref="A15:A16"/>
    <mergeCell ref="C16:E16"/>
    <mergeCell ref="A17:A18"/>
    <mergeCell ref="C18:E18"/>
    <mergeCell ref="A19:A20"/>
    <mergeCell ref="C20:E20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  <pageSetUpPr fitToPage="1"/>
  </sheetPr>
  <dimension ref="A1:H21"/>
  <sheetViews>
    <sheetView view="pageBreakPreview" topLeftCell="A7" zoomScale="85" zoomScaleNormal="85" zoomScaleSheetLayoutView="85" workbookViewId="0">
      <selection activeCell="L21" sqref="L21"/>
    </sheetView>
  </sheetViews>
  <sheetFormatPr defaultColWidth="9" defaultRowHeight="16.5" x14ac:dyDescent="0.3"/>
  <cols>
    <col min="1" max="1" width="11.875" style="9" customWidth="1"/>
    <col min="2" max="2" width="14.75" style="9" customWidth="1"/>
    <col min="3" max="3" width="55.625" style="6" customWidth="1"/>
    <col min="4" max="4" width="13.25" style="6" customWidth="1"/>
    <col min="5" max="5" width="18" style="7" customWidth="1"/>
    <col min="6" max="6" width="13.875" style="9" customWidth="1"/>
    <col min="7" max="7" width="0" style="9" hidden="1" customWidth="1"/>
    <col min="8" max="16384" width="9" style="9"/>
  </cols>
  <sheetData>
    <row r="1" spans="1:8" s="8" customFormat="1" ht="45" customHeight="1" x14ac:dyDescent="0.3">
      <c r="A1" s="111" t="s">
        <v>84</v>
      </c>
      <c r="B1" s="112"/>
      <c r="C1" s="112"/>
      <c r="D1" s="112"/>
      <c r="E1" s="112"/>
      <c r="F1" s="113"/>
    </row>
    <row r="2" spans="1:8" ht="36" customHeight="1" x14ac:dyDescent="0.3">
      <c r="A2" s="14" t="s">
        <v>65</v>
      </c>
      <c r="B2" s="114" t="s">
        <v>68</v>
      </c>
      <c r="C2" s="114"/>
      <c r="D2" s="14" t="s">
        <v>90</v>
      </c>
      <c r="E2" s="114" t="s">
        <v>94</v>
      </c>
      <c r="F2" s="114"/>
    </row>
    <row r="3" spans="1:8" ht="36" customHeight="1" x14ac:dyDescent="0.3">
      <c r="A3" s="72" t="s">
        <v>24</v>
      </c>
      <c r="B3" s="72"/>
      <c r="C3" s="72"/>
      <c r="D3" s="72"/>
      <c r="E3" s="72"/>
      <c r="F3" s="15"/>
    </row>
    <row r="4" spans="1:8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8" ht="36" customHeight="1" x14ac:dyDescent="0.3">
      <c r="A5" s="67" t="s">
        <v>97</v>
      </c>
      <c r="B5" s="67"/>
      <c r="C5" s="75"/>
      <c r="D5" s="75"/>
      <c r="E5" s="51">
        <f>SUM(E6:E6)</f>
        <v>2750000</v>
      </c>
      <c r="F5" s="16"/>
    </row>
    <row r="6" spans="1:8" ht="36" customHeight="1" x14ac:dyDescent="0.3">
      <c r="A6" s="16">
        <v>1</v>
      </c>
      <c r="B6" s="25">
        <v>46079</v>
      </c>
      <c r="C6" s="74" t="s">
        <v>3</v>
      </c>
      <c r="D6" s="74"/>
      <c r="E6" s="27">
        <v>2750000</v>
      </c>
      <c r="F6" s="16"/>
    </row>
    <row r="7" spans="1:8" s="10" customFormat="1" ht="36" customHeight="1" x14ac:dyDescent="0.3">
      <c r="A7" s="72" t="s">
        <v>79</v>
      </c>
      <c r="B7" s="72"/>
      <c r="C7" s="72"/>
      <c r="D7" s="72"/>
      <c r="E7" s="72"/>
      <c r="F7" s="72"/>
    </row>
    <row r="8" spans="1:8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  <c r="G8" s="52" t="s">
        <v>41</v>
      </c>
      <c r="H8" s="10"/>
    </row>
    <row r="9" spans="1:8" ht="36" customHeight="1" x14ac:dyDescent="0.3">
      <c r="A9" s="67" t="s">
        <v>97</v>
      </c>
      <c r="B9" s="67"/>
      <c r="C9" s="73">
        <f>C11+C13+C15+C17+C19</f>
        <v>1446990</v>
      </c>
      <c r="D9" s="73"/>
      <c r="E9" s="73"/>
      <c r="F9" s="16"/>
      <c r="G9" s="53" t="s">
        <v>41</v>
      </c>
    </row>
    <row r="10" spans="1:8" ht="36" customHeight="1" x14ac:dyDescent="0.3">
      <c r="A10" s="67" t="s">
        <v>101</v>
      </c>
      <c r="B10" s="14">
        <v>1</v>
      </c>
      <c r="C10" s="16" t="s">
        <v>14</v>
      </c>
      <c r="D10" s="25">
        <v>46086</v>
      </c>
      <c r="E10" s="40">
        <v>1187500</v>
      </c>
      <c r="F10" s="16"/>
      <c r="G10" s="52" t="s">
        <v>41</v>
      </c>
    </row>
    <row r="11" spans="1:8" ht="36" customHeight="1" x14ac:dyDescent="0.3">
      <c r="A11" s="67"/>
      <c r="B11" s="14" t="s">
        <v>93</v>
      </c>
      <c r="C11" s="75">
        <f>SUM(E10:E10)</f>
        <v>1187500</v>
      </c>
      <c r="D11" s="75"/>
      <c r="E11" s="75"/>
      <c r="F11" s="16"/>
      <c r="G11" s="53"/>
    </row>
    <row r="12" spans="1:8" ht="36" customHeight="1" x14ac:dyDescent="0.3">
      <c r="A12" s="67" t="s">
        <v>100</v>
      </c>
      <c r="B12" s="14"/>
      <c r="C12" s="18"/>
      <c r="D12" s="20"/>
      <c r="E12" s="19"/>
      <c r="F12" s="16"/>
      <c r="G12" s="52" t="s">
        <v>41</v>
      </c>
    </row>
    <row r="13" spans="1:8" ht="36" customHeight="1" x14ac:dyDescent="0.3">
      <c r="A13" s="67"/>
      <c r="B13" s="14" t="s">
        <v>93</v>
      </c>
      <c r="C13" s="71">
        <f>SUM(E12:E12)</f>
        <v>0</v>
      </c>
      <c r="D13" s="71"/>
      <c r="E13" s="71"/>
      <c r="F13" s="16"/>
      <c r="G13" s="53" t="s">
        <v>41</v>
      </c>
    </row>
    <row r="14" spans="1:8" ht="36" customHeight="1" x14ac:dyDescent="0.3">
      <c r="A14" s="67" t="s">
        <v>60</v>
      </c>
      <c r="B14" s="14"/>
      <c r="C14" s="18"/>
      <c r="D14" s="18"/>
      <c r="E14" s="21"/>
      <c r="F14" s="16"/>
      <c r="G14" s="52" t="s">
        <v>41</v>
      </c>
    </row>
    <row r="15" spans="1:8" ht="36" customHeight="1" x14ac:dyDescent="0.3">
      <c r="A15" s="67"/>
      <c r="B15" s="14" t="s">
        <v>93</v>
      </c>
      <c r="C15" s="69">
        <v>0</v>
      </c>
      <c r="D15" s="69"/>
      <c r="E15" s="69"/>
      <c r="F15" s="16"/>
      <c r="G15" s="53" t="s">
        <v>41</v>
      </c>
    </row>
    <row r="16" spans="1:8" ht="36" customHeight="1" x14ac:dyDescent="0.3">
      <c r="A16" s="67" t="s">
        <v>66</v>
      </c>
      <c r="B16" s="14"/>
      <c r="C16" s="18"/>
      <c r="D16" s="20"/>
      <c r="E16" s="19"/>
      <c r="F16" s="16"/>
      <c r="G16" s="52" t="s">
        <v>41</v>
      </c>
    </row>
    <row r="17" spans="1:7" ht="36" customHeight="1" x14ac:dyDescent="0.3">
      <c r="A17" s="67"/>
      <c r="B17" s="14" t="s">
        <v>93</v>
      </c>
      <c r="C17" s="71">
        <f>SUM(E16:E16)</f>
        <v>0</v>
      </c>
      <c r="D17" s="71"/>
      <c r="E17" s="71"/>
      <c r="F17" s="16"/>
      <c r="G17" s="53" t="s">
        <v>41</v>
      </c>
    </row>
    <row r="18" spans="1:7" ht="36" customHeight="1" x14ac:dyDescent="0.3">
      <c r="A18" s="67" t="s">
        <v>61</v>
      </c>
      <c r="B18" s="14">
        <v>1</v>
      </c>
      <c r="C18" s="43" t="s">
        <v>16</v>
      </c>
      <c r="D18" s="25">
        <v>46058</v>
      </c>
      <c r="E18" s="40">
        <v>259490</v>
      </c>
      <c r="F18" s="16"/>
      <c r="G18" s="52" t="s">
        <v>41</v>
      </c>
    </row>
    <row r="19" spans="1:7" ht="36" customHeight="1" x14ac:dyDescent="0.3">
      <c r="A19" s="110"/>
      <c r="B19" s="14" t="s">
        <v>93</v>
      </c>
      <c r="C19" s="68">
        <f>SUM(E18:E18)</f>
        <v>259490</v>
      </c>
      <c r="D19" s="68"/>
      <c r="E19" s="68"/>
      <c r="F19" s="49"/>
    </row>
    <row r="20" spans="1:7" x14ac:dyDescent="0.3">
      <c r="E20" s="44"/>
    </row>
    <row r="21" spans="1:7" x14ac:dyDescent="0.3">
      <c r="E21" s="44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1"/>
    <mergeCell ref="C11:E11"/>
    <mergeCell ref="A12:A13"/>
    <mergeCell ref="C13:E13"/>
    <mergeCell ref="A14:A15"/>
    <mergeCell ref="C15:E15"/>
    <mergeCell ref="A16:A17"/>
    <mergeCell ref="C17:E17"/>
    <mergeCell ref="A18:A19"/>
    <mergeCell ref="C19:E19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3" fitToHeight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  <pageSetUpPr fitToPage="1"/>
  </sheetPr>
  <dimension ref="A1:V44"/>
  <sheetViews>
    <sheetView view="pageBreakPreview" zoomScale="85" zoomScaleNormal="85" zoomScaleSheetLayoutView="85" workbookViewId="0">
      <selection activeCell="E10" sqref="E10"/>
    </sheetView>
  </sheetViews>
  <sheetFormatPr defaultColWidth="9" defaultRowHeight="16.5" x14ac:dyDescent="0.3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11" t="s">
        <v>81</v>
      </c>
      <c r="B1" s="112"/>
      <c r="C1" s="112"/>
      <c r="D1" s="112"/>
      <c r="E1" s="112"/>
      <c r="F1" s="113"/>
    </row>
    <row r="2" spans="1:6" ht="36" customHeight="1" x14ac:dyDescent="0.3">
      <c r="A2" s="14" t="s">
        <v>65</v>
      </c>
      <c r="B2" s="114" t="s">
        <v>63</v>
      </c>
      <c r="C2" s="114"/>
      <c r="D2" s="14" t="s">
        <v>90</v>
      </c>
      <c r="E2" s="114" t="s">
        <v>102</v>
      </c>
      <c r="F2" s="114"/>
    </row>
    <row r="3" spans="1:6" ht="36" customHeight="1" x14ac:dyDescent="0.3">
      <c r="A3" s="72" t="s">
        <v>24</v>
      </c>
      <c r="B3" s="72"/>
      <c r="C3" s="72"/>
      <c r="D3" s="72"/>
      <c r="E3" s="72"/>
      <c r="F3" s="15"/>
    </row>
    <row r="4" spans="1:6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6" ht="36" customHeight="1" x14ac:dyDescent="0.3">
      <c r="A5" s="67" t="s">
        <v>97</v>
      </c>
      <c r="B5" s="67"/>
      <c r="C5" s="115"/>
      <c r="D5" s="115"/>
      <c r="E5" s="30">
        <f>SUM(E6:E6)</f>
        <v>0</v>
      </c>
      <c r="F5" s="16"/>
    </row>
    <row r="6" spans="1:6" ht="36" customHeight="1" x14ac:dyDescent="0.3">
      <c r="A6" s="16"/>
      <c r="B6" s="25"/>
      <c r="C6" s="116"/>
      <c r="D6" s="116"/>
      <c r="E6" s="30"/>
      <c r="F6" s="16"/>
    </row>
    <row r="7" spans="1:6" ht="36" customHeight="1" x14ac:dyDescent="0.3">
      <c r="A7" s="72" t="s">
        <v>79</v>
      </c>
      <c r="B7" s="72"/>
      <c r="C7" s="72"/>
      <c r="D7" s="72"/>
      <c r="E7" s="72"/>
      <c r="F7" s="72"/>
    </row>
    <row r="8" spans="1:6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</row>
    <row r="9" spans="1:6" ht="36" customHeight="1" x14ac:dyDescent="0.3">
      <c r="A9" s="67" t="s">
        <v>97</v>
      </c>
      <c r="B9" s="67"/>
      <c r="C9" s="73">
        <f>C11+C13+C15+C17+C20</f>
        <v>485560</v>
      </c>
      <c r="D9" s="73"/>
      <c r="E9" s="73"/>
      <c r="F9" s="16"/>
    </row>
    <row r="10" spans="1:6" ht="36" customHeight="1" x14ac:dyDescent="0.3">
      <c r="A10" s="67" t="s">
        <v>101</v>
      </c>
      <c r="B10" s="14">
        <v>1</v>
      </c>
      <c r="C10" s="16" t="s">
        <v>21</v>
      </c>
      <c r="D10" s="25">
        <v>46086</v>
      </c>
      <c r="E10" s="65">
        <v>325000</v>
      </c>
      <c r="F10" s="16"/>
    </row>
    <row r="11" spans="1:6" ht="36" customHeight="1" x14ac:dyDescent="0.3">
      <c r="A11" s="67"/>
      <c r="B11" s="14" t="s">
        <v>93</v>
      </c>
      <c r="C11" s="75">
        <f>SUM(E10:E10)</f>
        <v>325000</v>
      </c>
      <c r="D11" s="75"/>
      <c r="E11" s="75"/>
      <c r="F11" s="16"/>
    </row>
    <row r="12" spans="1:6" ht="36" customHeight="1" x14ac:dyDescent="0.3">
      <c r="A12" s="67" t="s">
        <v>100</v>
      </c>
      <c r="B12" s="14"/>
      <c r="C12" s="18"/>
      <c r="D12" s="20"/>
      <c r="E12" s="19"/>
      <c r="F12" s="16"/>
    </row>
    <row r="13" spans="1:6" ht="36" customHeight="1" x14ac:dyDescent="0.3">
      <c r="A13" s="67"/>
      <c r="B13" s="14" t="s">
        <v>93</v>
      </c>
      <c r="C13" s="75">
        <f>SUM(E11:E12)</f>
        <v>0</v>
      </c>
      <c r="D13" s="75"/>
      <c r="E13" s="75"/>
      <c r="F13" s="16"/>
    </row>
    <row r="14" spans="1:6" ht="36" customHeight="1" x14ac:dyDescent="0.3">
      <c r="A14" s="67" t="s">
        <v>60</v>
      </c>
      <c r="B14" s="14"/>
      <c r="C14" s="18"/>
      <c r="D14" s="18"/>
      <c r="E14" s="21"/>
      <c r="F14" s="16"/>
    </row>
    <row r="15" spans="1:6" ht="36" customHeight="1" x14ac:dyDescent="0.3">
      <c r="A15" s="67"/>
      <c r="B15" s="14" t="s">
        <v>93</v>
      </c>
      <c r="C15" s="75">
        <f>SUM(E13:E14)</f>
        <v>0</v>
      </c>
      <c r="D15" s="75"/>
      <c r="E15" s="75"/>
      <c r="F15" s="16"/>
    </row>
    <row r="16" spans="1:6" ht="36" customHeight="1" x14ac:dyDescent="0.3">
      <c r="A16" s="67" t="s">
        <v>66</v>
      </c>
      <c r="B16" s="14"/>
      <c r="C16" s="18"/>
      <c r="D16" s="20"/>
      <c r="E16" s="19"/>
      <c r="F16" s="16"/>
    </row>
    <row r="17" spans="1:6" ht="36" customHeight="1" x14ac:dyDescent="0.3">
      <c r="A17" s="67"/>
      <c r="B17" s="14" t="s">
        <v>93</v>
      </c>
      <c r="C17" s="75">
        <f>SUM(E16:E16)</f>
        <v>0</v>
      </c>
      <c r="D17" s="75"/>
      <c r="E17" s="75"/>
      <c r="F17" s="16"/>
    </row>
    <row r="18" spans="1:6" ht="36" customHeight="1" x14ac:dyDescent="0.3">
      <c r="A18" s="67" t="s">
        <v>61</v>
      </c>
      <c r="B18" s="14">
        <v>1</v>
      </c>
      <c r="C18" s="43" t="s">
        <v>15</v>
      </c>
      <c r="D18" s="29">
        <v>46058</v>
      </c>
      <c r="E18" s="40">
        <v>6560</v>
      </c>
      <c r="F18" s="16"/>
    </row>
    <row r="19" spans="1:6" ht="36" customHeight="1" x14ac:dyDescent="0.3">
      <c r="A19" s="67"/>
      <c r="B19" s="14">
        <v>2</v>
      </c>
      <c r="C19" s="43" t="s">
        <v>0</v>
      </c>
      <c r="D19" s="29">
        <v>46077</v>
      </c>
      <c r="E19" s="40">
        <v>154000</v>
      </c>
      <c r="F19" s="16"/>
    </row>
    <row r="20" spans="1:6" ht="36" customHeight="1" x14ac:dyDescent="0.3">
      <c r="A20" s="67"/>
      <c r="B20" s="14" t="s">
        <v>93</v>
      </c>
      <c r="C20" s="68">
        <f>SUM(E18:E19)</f>
        <v>160560</v>
      </c>
      <c r="D20" s="68"/>
      <c r="E20" s="68"/>
      <c r="F20" s="16"/>
    </row>
    <row r="21" spans="1:6" ht="36" customHeight="1" x14ac:dyDescent="0.3">
      <c r="E21" s="3"/>
    </row>
    <row r="22" spans="1:6" ht="36" customHeight="1" x14ac:dyDescent="0.3">
      <c r="E22" s="3"/>
    </row>
    <row r="23" spans="1:6" ht="36" customHeight="1" x14ac:dyDescent="0.3"/>
    <row r="44" spans="22:22" x14ac:dyDescent="0.3">
      <c r="V44" s="2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1"/>
    <mergeCell ref="C11:E11"/>
    <mergeCell ref="A12:A13"/>
    <mergeCell ref="C13:E13"/>
    <mergeCell ref="A14:A15"/>
    <mergeCell ref="C15:E15"/>
    <mergeCell ref="A16:A17"/>
    <mergeCell ref="C17:E17"/>
    <mergeCell ref="A18:A20"/>
    <mergeCell ref="C20:E20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2" fitToHeight="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V40"/>
  <sheetViews>
    <sheetView view="pageBreakPreview" zoomScale="85" zoomScaleNormal="85" zoomScaleSheetLayoutView="85" workbookViewId="0">
      <selection activeCell="C6" sqref="C6:D6"/>
    </sheetView>
  </sheetViews>
  <sheetFormatPr defaultColWidth="9" defaultRowHeight="16.5" x14ac:dyDescent="0.3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11" t="s">
        <v>85</v>
      </c>
      <c r="B1" s="112"/>
      <c r="C1" s="112"/>
      <c r="D1" s="112"/>
      <c r="E1" s="112"/>
      <c r="F1" s="113"/>
    </row>
    <row r="2" spans="1:6" ht="36" customHeight="1" x14ac:dyDescent="0.3">
      <c r="A2" s="14" t="s">
        <v>65</v>
      </c>
      <c r="B2" s="114" t="s">
        <v>25</v>
      </c>
      <c r="C2" s="114"/>
      <c r="D2" s="14" t="s">
        <v>90</v>
      </c>
      <c r="E2" s="114" t="s">
        <v>94</v>
      </c>
      <c r="F2" s="114"/>
    </row>
    <row r="3" spans="1:6" ht="36" customHeight="1" x14ac:dyDescent="0.3">
      <c r="A3" s="72" t="s">
        <v>24</v>
      </c>
      <c r="B3" s="72"/>
      <c r="C3" s="72"/>
      <c r="D3" s="72"/>
      <c r="E3" s="72"/>
      <c r="F3" s="15"/>
    </row>
    <row r="4" spans="1:6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6" ht="36" customHeight="1" x14ac:dyDescent="0.3">
      <c r="A5" s="67" t="s">
        <v>97</v>
      </c>
      <c r="B5" s="67"/>
      <c r="C5" s="74"/>
      <c r="D5" s="74"/>
      <c r="E5" s="30">
        <f>SUM(E6:E6)</f>
        <v>2475000</v>
      </c>
      <c r="F5" s="16"/>
    </row>
    <row r="6" spans="1:6" ht="36" customHeight="1" x14ac:dyDescent="0.3">
      <c r="A6" s="16">
        <v>1</v>
      </c>
      <c r="B6" s="25">
        <v>46065</v>
      </c>
      <c r="C6" s="116" t="s">
        <v>80</v>
      </c>
      <c r="D6" s="116"/>
      <c r="E6" s="30">
        <v>2475000</v>
      </c>
      <c r="F6" s="16"/>
    </row>
    <row r="7" spans="1:6" ht="36" customHeight="1" x14ac:dyDescent="0.3">
      <c r="A7" s="72" t="s">
        <v>79</v>
      </c>
      <c r="B7" s="72"/>
      <c r="C7" s="72"/>
      <c r="D7" s="72"/>
      <c r="E7" s="72"/>
      <c r="F7" s="72"/>
    </row>
    <row r="8" spans="1:6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</row>
    <row r="9" spans="1:6" ht="36" customHeight="1" x14ac:dyDescent="0.3">
      <c r="A9" s="67" t="s">
        <v>97</v>
      </c>
      <c r="B9" s="67"/>
      <c r="C9" s="73">
        <f>C11+C13+C15+C17+C19</f>
        <v>1038800</v>
      </c>
      <c r="D9" s="73"/>
      <c r="E9" s="73"/>
      <c r="F9" s="16"/>
    </row>
    <row r="10" spans="1:6" ht="36" customHeight="1" x14ac:dyDescent="0.3">
      <c r="A10" s="67" t="s">
        <v>101</v>
      </c>
      <c r="B10" s="14">
        <v>1</v>
      </c>
      <c r="C10" s="16" t="s">
        <v>19</v>
      </c>
      <c r="D10" s="25">
        <v>46086</v>
      </c>
      <c r="E10" s="54">
        <v>700000</v>
      </c>
      <c r="F10" s="16"/>
    </row>
    <row r="11" spans="1:6" ht="36" customHeight="1" x14ac:dyDescent="0.3">
      <c r="A11" s="67"/>
      <c r="B11" s="14" t="s">
        <v>93</v>
      </c>
      <c r="C11" s="75">
        <f>SUM(E10:E10)</f>
        <v>700000</v>
      </c>
      <c r="D11" s="75"/>
      <c r="E11" s="75"/>
      <c r="F11" s="16"/>
    </row>
    <row r="12" spans="1:6" ht="36" customHeight="1" x14ac:dyDescent="0.3">
      <c r="A12" s="67" t="s">
        <v>100</v>
      </c>
      <c r="B12" s="14"/>
      <c r="C12" s="18"/>
      <c r="D12" s="20"/>
      <c r="E12" s="19"/>
      <c r="F12" s="16"/>
    </row>
    <row r="13" spans="1:6" ht="36" customHeight="1" x14ac:dyDescent="0.3">
      <c r="A13" s="67"/>
      <c r="B13" s="14" t="s">
        <v>93</v>
      </c>
      <c r="C13" s="71">
        <f>SUM(E12:E12)</f>
        <v>0</v>
      </c>
      <c r="D13" s="71"/>
      <c r="E13" s="71"/>
      <c r="F13" s="16"/>
    </row>
    <row r="14" spans="1:6" ht="36" customHeight="1" x14ac:dyDescent="0.3">
      <c r="A14" s="67" t="s">
        <v>60</v>
      </c>
      <c r="B14" s="14"/>
      <c r="C14" s="18"/>
      <c r="D14" s="18"/>
      <c r="E14" s="21"/>
      <c r="F14" s="16"/>
    </row>
    <row r="15" spans="1:6" ht="36" customHeight="1" x14ac:dyDescent="0.3">
      <c r="A15" s="67"/>
      <c r="B15" s="14" t="s">
        <v>93</v>
      </c>
      <c r="C15" s="69">
        <v>0</v>
      </c>
      <c r="D15" s="69"/>
      <c r="E15" s="69"/>
      <c r="F15" s="16"/>
    </row>
    <row r="16" spans="1:6" ht="36" customHeight="1" x14ac:dyDescent="0.3">
      <c r="A16" s="67" t="s">
        <v>66</v>
      </c>
      <c r="B16" s="14">
        <v>1</v>
      </c>
      <c r="C16" s="18" t="s">
        <v>0</v>
      </c>
      <c r="D16" s="20">
        <v>46077</v>
      </c>
      <c r="E16" s="19">
        <v>338800</v>
      </c>
      <c r="F16" s="16"/>
    </row>
    <row r="17" spans="1:6" ht="36" customHeight="1" x14ac:dyDescent="0.3">
      <c r="A17" s="67"/>
      <c r="B17" s="14" t="s">
        <v>93</v>
      </c>
      <c r="C17" s="71">
        <f>SUM(E16:E16)</f>
        <v>338800</v>
      </c>
      <c r="D17" s="71"/>
      <c r="E17" s="71"/>
      <c r="F17" s="16"/>
    </row>
    <row r="18" spans="1:6" ht="36" customHeight="1" x14ac:dyDescent="0.3">
      <c r="A18" s="117" t="s">
        <v>61</v>
      </c>
      <c r="B18" s="14"/>
      <c r="C18" s="43"/>
      <c r="D18" s="20"/>
      <c r="E18" s="40"/>
      <c r="F18" s="16"/>
    </row>
    <row r="19" spans="1:6" ht="36" customHeight="1" x14ac:dyDescent="0.3">
      <c r="A19" s="118"/>
      <c r="B19" s="14" t="s">
        <v>93</v>
      </c>
      <c r="C19" s="68">
        <f>SUM(E18:E18)</f>
        <v>0</v>
      </c>
      <c r="D19" s="68"/>
      <c r="E19" s="68"/>
      <c r="F19" s="16"/>
    </row>
    <row r="40" spans="22:22" x14ac:dyDescent="0.3">
      <c r="V40" s="2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1"/>
    <mergeCell ref="C11:E11"/>
    <mergeCell ref="A12:A13"/>
    <mergeCell ref="C13:E13"/>
    <mergeCell ref="A14:A15"/>
    <mergeCell ref="C15:E15"/>
    <mergeCell ref="A16:A17"/>
    <mergeCell ref="C17:E17"/>
    <mergeCell ref="A18:A19"/>
    <mergeCell ref="C19:E19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3" fitToHeight="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7030A0"/>
    <pageSetUpPr fitToPage="1"/>
  </sheetPr>
  <dimension ref="A1:V44"/>
  <sheetViews>
    <sheetView view="pageBreakPreview" zoomScale="85" zoomScaleNormal="85" zoomScaleSheetLayoutView="85" workbookViewId="0">
      <selection activeCell="B19" sqref="B19:F19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3" customWidth="1"/>
    <col min="6" max="6" width="13.875" style="1" customWidth="1"/>
    <col min="7" max="16384" width="9" style="1"/>
  </cols>
  <sheetData>
    <row r="1" spans="1:6" customFormat="1" ht="45" customHeight="1" x14ac:dyDescent="0.3">
      <c r="A1" s="111" t="s">
        <v>83</v>
      </c>
      <c r="B1" s="112"/>
      <c r="C1" s="112"/>
      <c r="D1" s="112"/>
      <c r="E1" s="112"/>
      <c r="F1" s="113"/>
    </row>
    <row r="2" spans="1:6" ht="36" customHeight="1" x14ac:dyDescent="0.3">
      <c r="A2" s="14" t="s">
        <v>65</v>
      </c>
      <c r="B2" s="114" t="s">
        <v>23</v>
      </c>
      <c r="C2" s="114"/>
      <c r="D2" s="14" t="s">
        <v>90</v>
      </c>
      <c r="E2" s="114" t="s">
        <v>102</v>
      </c>
      <c r="F2" s="114"/>
    </row>
    <row r="3" spans="1:6" ht="36" customHeight="1" x14ac:dyDescent="0.3">
      <c r="A3" s="72" t="s">
        <v>24</v>
      </c>
      <c r="B3" s="72"/>
      <c r="C3" s="72"/>
      <c r="D3" s="72"/>
      <c r="E3" s="72"/>
      <c r="F3" s="15"/>
    </row>
    <row r="4" spans="1:6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6" ht="36" customHeight="1" x14ac:dyDescent="0.3">
      <c r="A5" s="67" t="s">
        <v>97</v>
      </c>
      <c r="B5" s="67"/>
      <c r="C5" s="119"/>
      <c r="D5" s="119"/>
      <c r="E5" s="30">
        <f>SUM(E6:E6)</f>
        <v>0</v>
      </c>
      <c r="F5" s="16"/>
    </row>
    <row r="6" spans="1:6" ht="36" customHeight="1" x14ac:dyDescent="0.3">
      <c r="A6" s="15"/>
      <c r="B6" s="25"/>
      <c r="C6" s="116"/>
      <c r="D6" s="116"/>
      <c r="E6" s="17"/>
      <c r="F6" s="16"/>
    </row>
    <row r="7" spans="1:6" ht="36" customHeight="1" x14ac:dyDescent="0.3">
      <c r="A7" s="72" t="s">
        <v>79</v>
      </c>
      <c r="B7" s="72"/>
      <c r="C7" s="72"/>
      <c r="D7" s="72"/>
      <c r="E7" s="72"/>
      <c r="F7" s="72"/>
    </row>
    <row r="8" spans="1:6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</row>
    <row r="9" spans="1:6" ht="36" customHeight="1" x14ac:dyDescent="0.3">
      <c r="A9" s="67" t="s">
        <v>97</v>
      </c>
      <c r="B9" s="67"/>
      <c r="C9" s="73">
        <f>C11+C13+C15+C17+C19</f>
        <v>1012500</v>
      </c>
      <c r="D9" s="73"/>
      <c r="E9" s="73"/>
      <c r="F9" s="16"/>
    </row>
    <row r="10" spans="1:6" ht="36" customHeight="1" x14ac:dyDescent="0.3">
      <c r="A10" s="67" t="s">
        <v>101</v>
      </c>
      <c r="B10" s="14">
        <v>1</v>
      </c>
      <c r="C10" s="16" t="s">
        <v>17</v>
      </c>
      <c r="D10" s="25">
        <v>46086</v>
      </c>
      <c r="E10" s="65">
        <v>1012500</v>
      </c>
      <c r="F10" s="16"/>
    </row>
    <row r="11" spans="1:6" ht="36" customHeight="1" x14ac:dyDescent="0.3">
      <c r="A11" s="67"/>
      <c r="B11" s="14" t="s">
        <v>93</v>
      </c>
      <c r="C11" s="75">
        <f>SUM(E10:E10)</f>
        <v>1012500</v>
      </c>
      <c r="D11" s="75"/>
      <c r="E11" s="75"/>
      <c r="F11" s="16"/>
    </row>
    <row r="12" spans="1:6" ht="36" customHeight="1" x14ac:dyDescent="0.3">
      <c r="A12" s="67" t="s">
        <v>100</v>
      </c>
      <c r="B12" s="14"/>
      <c r="C12" s="18"/>
      <c r="D12" s="20"/>
      <c r="E12" s="19"/>
      <c r="F12" s="16"/>
    </row>
    <row r="13" spans="1:6" ht="36" customHeight="1" x14ac:dyDescent="0.3">
      <c r="A13" s="67"/>
      <c r="B13" s="14" t="s">
        <v>93</v>
      </c>
      <c r="C13" s="71">
        <f>SUM(E12:E12)</f>
        <v>0</v>
      </c>
      <c r="D13" s="71"/>
      <c r="E13" s="71"/>
      <c r="F13" s="16"/>
    </row>
    <row r="14" spans="1:6" ht="36" customHeight="1" x14ac:dyDescent="0.3">
      <c r="A14" s="67" t="s">
        <v>60</v>
      </c>
      <c r="B14" s="14"/>
      <c r="C14" s="18"/>
      <c r="D14" s="18"/>
      <c r="E14" s="21"/>
      <c r="F14" s="16"/>
    </row>
    <row r="15" spans="1:6" ht="36" customHeight="1" x14ac:dyDescent="0.3">
      <c r="A15" s="67"/>
      <c r="B15" s="14" t="s">
        <v>93</v>
      </c>
      <c r="C15" s="69">
        <v>0</v>
      </c>
      <c r="D15" s="69"/>
      <c r="E15" s="69"/>
      <c r="F15" s="16"/>
    </row>
    <row r="16" spans="1:6" ht="36" customHeight="1" x14ac:dyDescent="0.3">
      <c r="A16" s="67" t="s">
        <v>66</v>
      </c>
      <c r="B16" s="14"/>
      <c r="C16" s="18"/>
      <c r="D16" s="20"/>
      <c r="E16" s="19"/>
      <c r="F16" s="16"/>
    </row>
    <row r="17" spans="1:6" ht="36" customHeight="1" x14ac:dyDescent="0.3">
      <c r="A17" s="67"/>
      <c r="B17" s="14" t="s">
        <v>93</v>
      </c>
      <c r="C17" s="71">
        <f>SUM(E16:E16)</f>
        <v>0</v>
      </c>
      <c r="D17" s="71"/>
      <c r="E17" s="71"/>
      <c r="F17" s="16"/>
    </row>
    <row r="18" spans="1:6" ht="36" customHeight="1" x14ac:dyDescent="0.3">
      <c r="A18" s="67" t="s">
        <v>61</v>
      </c>
      <c r="B18" s="14"/>
      <c r="C18" s="43"/>
      <c r="D18" s="29"/>
      <c r="E18" s="40"/>
      <c r="F18" s="16"/>
    </row>
    <row r="19" spans="1:6" ht="36" customHeight="1" x14ac:dyDescent="0.3">
      <c r="A19" s="67"/>
      <c r="B19" s="14" t="s">
        <v>93</v>
      </c>
      <c r="C19" s="68">
        <f>SUM(E18:E18)</f>
        <v>0</v>
      </c>
      <c r="D19" s="68"/>
      <c r="E19" s="68"/>
      <c r="F19" s="16"/>
    </row>
    <row r="20" spans="1:6" x14ac:dyDescent="0.3">
      <c r="E20" s="22"/>
    </row>
    <row r="21" spans="1:6" x14ac:dyDescent="0.3">
      <c r="E21" s="22"/>
    </row>
    <row r="44" spans="22:22" x14ac:dyDescent="0.3">
      <c r="V44" s="2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1"/>
    <mergeCell ref="C11:E11"/>
    <mergeCell ref="A12:A13"/>
    <mergeCell ref="C13:E13"/>
    <mergeCell ref="A14:A15"/>
    <mergeCell ref="C15:E15"/>
    <mergeCell ref="A16:A17"/>
    <mergeCell ref="C17:E17"/>
    <mergeCell ref="A18:A19"/>
    <mergeCell ref="C19:E19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1" fitToHeight="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EB6FDF"/>
    <pageSetUpPr fitToPage="1"/>
  </sheetPr>
  <dimension ref="A1:H28"/>
  <sheetViews>
    <sheetView view="pageBreakPreview" zoomScale="85" zoomScaleNormal="85" zoomScaleSheetLayoutView="85" workbookViewId="0">
      <selection activeCell="L5" sqref="L5"/>
    </sheetView>
  </sheetViews>
  <sheetFormatPr defaultColWidth="9" defaultRowHeight="16.5" x14ac:dyDescent="0.3"/>
  <cols>
    <col min="1" max="1" width="11.875" style="9" customWidth="1"/>
    <col min="2" max="2" width="14.75" style="9" customWidth="1"/>
    <col min="3" max="3" width="55.625" style="6" customWidth="1"/>
    <col min="4" max="4" width="13.25" style="6" customWidth="1"/>
    <col min="5" max="5" width="18" style="7" customWidth="1"/>
    <col min="6" max="6" width="13.875" style="9" customWidth="1"/>
    <col min="7" max="7" width="0" style="9" hidden="1" customWidth="1"/>
    <col min="8" max="16384" width="9" style="9"/>
  </cols>
  <sheetData>
    <row r="1" spans="1:8" s="8" customFormat="1" ht="45" customHeight="1" x14ac:dyDescent="0.3">
      <c r="A1" s="111" t="s">
        <v>56</v>
      </c>
      <c r="B1" s="112"/>
      <c r="C1" s="112"/>
      <c r="D1" s="112"/>
      <c r="E1" s="112"/>
      <c r="F1" s="113"/>
    </row>
    <row r="2" spans="1:8" ht="36" customHeight="1" x14ac:dyDescent="0.3">
      <c r="A2" s="14" t="s">
        <v>65</v>
      </c>
      <c r="B2" s="114" t="s">
        <v>64</v>
      </c>
      <c r="C2" s="114"/>
      <c r="D2" s="14" t="s">
        <v>90</v>
      </c>
      <c r="E2" s="114" t="s">
        <v>88</v>
      </c>
      <c r="F2" s="114"/>
    </row>
    <row r="3" spans="1:8" ht="36" customHeight="1" x14ac:dyDescent="0.3">
      <c r="A3" s="72" t="s">
        <v>24</v>
      </c>
      <c r="B3" s="72"/>
      <c r="C3" s="72"/>
      <c r="D3" s="72"/>
      <c r="E3" s="72"/>
      <c r="F3" s="15"/>
    </row>
    <row r="4" spans="1:8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8" ht="36" customHeight="1" x14ac:dyDescent="0.3">
      <c r="A5" s="67" t="s">
        <v>97</v>
      </c>
      <c r="B5" s="67"/>
      <c r="C5" s="122">
        <f>E8+E7+E6</f>
        <v>22701988</v>
      </c>
      <c r="D5" s="123"/>
      <c r="E5" s="124"/>
      <c r="F5" s="16"/>
    </row>
    <row r="6" spans="1:8" ht="36" customHeight="1" x14ac:dyDescent="0.3">
      <c r="A6" s="16">
        <v>1</v>
      </c>
      <c r="B6" s="29">
        <v>46065</v>
      </c>
      <c r="C6" s="74" t="s">
        <v>11</v>
      </c>
      <c r="D6" s="74"/>
      <c r="E6" s="51">
        <v>8384364</v>
      </c>
      <c r="F6" s="16"/>
    </row>
    <row r="7" spans="1:8" ht="36" customHeight="1" x14ac:dyDescent="0.3">
      <c r="A7" s="16">
        <v>2</v>
      </c>
      <c r="B7" s="29">
        <v>46065</v>
      </c>
      <c r="C7" s="125" t="s">
        <v>47</v>
      </c>
      <c r="D7" s="126"/>
      <c r="E7" s="57">
        <v>6667800</v>
      </c>
      <c r="F7" s="16"/>
    </row>
    <row r="8" spans="1:8" ht="36" customHeight="1" x14ac:dyDescent="0.3">
      <c r="A8" s="16">
        <v>3</v>
      </c>
      <c r="B8" s="29">
        <v>46065</v>
      </c>
      <c r="C8" s="125" t="s">
        <v>7</v>
      </c>
      <c r="D8" s="126"/>
      <c r="E8" s="57">
        <v>7649824</v>
      </c>
      <c r="F8" s="16"/>
    </row>
    <row r="9" spans="1:8" s="10" customFormat="1" ht="36" customHeight="1" x14ac:dyDescent="0.3">
      <c r="A9" s="72" t="s">
        <v>79</v>
      </c>
      <c r="B9" s="72"/>
      <c r="C9" s="72"/>
      <c r="D9" s="72"/>
      <c r="E9" s="72"/>
      <c r="F9" s="72"/>
    </row>
    <row r="10" spans="1:8" ht="36" customHeight="1" x14ac:dyDescent="0.3">
      <c r="A10" s="67" t="s">
        <v>71</v>
      </c>
      <c r="B10" s="67"/>
      <c r="C10" s="14" t="s">
        <v>62</v>
      </c>
      <c r="D10" s="14" t="s">
        <v>96</v>
      </c>
      <c r="E10" s="14" t="s">
        <v>91</v>
      </c>
      <c r="F10" s="14" t="s">
        <v>99</v>
      </c>
      <c r="G10" s="52" t="s">
        <v>41</v>
      </c>
      <c r="H10" s="10"/>
    </row>
    <row r="11" spans="1:8" ht="36" customHeight="1" x14ac:dyDescent="0.3">
      <c r="A11" s="67" t="s">
        <v>97</v>
      </c>
      <c r="B11" s="67"/>
      <c r="C11" s="121">
        <f>C14+C26</f>
        <v>32339190</v>
      </c>
      <c r="D11" s="121"/>
      <c r="E11" s="121"/>
      <c r="F11" s="16"/>
      <c r="G11" s="53" t="s">
        <v>41</v>
      </c>
    </row>
    <row r="12" spans="1:8" ht="36" customHeight="1" x14ac:dyDescent="0.3">
      <c r="A12" s="67" t="s">
        <v>101</v>
      </c>
      <c r="B12" s="14">
        <v>1</v>
      </c>
      <c r="C12" s="16" t="s">
        <v>77</v>
      </c>
      <c r="D12" s="29">
        <v>46086</v>
      </c>
      <c r="E12" s="58">
        <v>5880000</v>
      </c>
      <c r="F12" s="16"/>
      <c r="G12" s="52" t="s">
        <v>41</v>
      </c>
    </row>
    <row r="13" spans="1:8" ht="36" customHeight="1" x14ac:dyDescent="0.3">
      <c r="A13" s="67"/>
      <c r="B13" s="14">
        <v>2</v>
      </c>
      <c r="C13" s="16" t="s">
        <v>78</v>
      </c>
      <c r="D13" s="29">
        <v>46086</v>
      </c>
      <c r="E13" s="58">
        <v>20979000</v>
      </c>
      <c r="F13" s="16"/>
      <c r="G13" s="52"/>
    </row>
    <row r="14" spans="1:8" ht="36" customHeight="1" x14ac:dyDescent="0.3">
      <c r="A14" s="67"/>
      <c r="B14" s="14" t="s">
        <v>93</v>
      </c>
      <c r="C14" s="75">
        <f>E12+E13</f>
        <v>26859000</v>
      </c>
      <c r="D14" s="75"/>
      <c r="E14" s="75"/>
      <c r="F14" s="16"/>
      <c r="G14" s="53"/>
    </row>
    <row r="15" spans="1:8" ht="36" customHeight="1" x14ac:dyDescent="0.3">
      <c r="A15" s="117" t="s">
        <v>61</v>
      </c>
      <c r="B15" s="14">
        <v>1</v>
      </c>
      <c r="C15" s="63" t="s">
        <v>75</v>
      </c>
      <c r="D15" s="56">
        <v>46057</v>
      </c>
      <c r="E15" s="63">
        <v>43400</v>
      </c>
      <c r="F15" s="16"/>
      <c r="G15" s="52" t="s">
        <v>41</v>
      </c>
    </row>
    <row r="16" spans="1:8" ht="36" customHeight="1" x14ac:dyDescent="0.3">
      <c r="A16" s="118"/>
      <c r="B16" s="14">
        <v>2</v>
      </c>
      <c r="C16" s="63" t="s">
        <v>6</v>
      </c>
      <c r="D16" s="56">
        <v>46058</v>
      </c>
      <c r="E16" s="63">
        <v>902280</v>
      </c>
      <c r="F16" s="16"/>
      <c r="G16" s="53" t="s">
        <v>41</v>
      </c>
    </row>
    <row r="17" spans="1:7" ht="36" customHeight="1" x14ac:dyDescent="0.3">
      <c r="A17" s="118"/>
      <c r="B17" s="14">
        <v>3</v>
      </c>
      <c r="C17" s="63" t="s">
        <v>75</v>
      </c>
      <c r="D17" s="56">
        <v>46059</v>
      </c>
      <c r="E17" s="63">
        <v>54000</v>
      </c>
      <c r="F17" s="16"/>
      <c r="G17" s="52" t="s">
        <v>41</v>
      </c>
    </row>
    <row r="18" spans="1:7" ht="36" customHeight="1" x14ac:dyDescent="0.3">
      <c r="A18" s="118"/>
      <c r="B18" s="14">
        <v>4</v>
      </c>
      <c r="C18" s="63" t="s">
        <v>8</v>
      </c>
      <c r="D18" s="56">
        <v>46059</v>
      </c>
      <c r="E18" s="63">
        <v>6340</v>
      </c>
      <c r="F18" s="16"/>
      <c r="G18" s="53" t="s">
        <v>41</v>
      </c>
    </row>
    <row r="19" spans="1:7" ht="36" customHeight="1" x14ac:dyDescent="0.3">
      <c r="A19" s="118"/>
      <c r="B19" s="14">
        <v>5</v>
      </c>
      <c r="C19" s="61" t="s">
        <v>9</v>
      </c>
      <c r="D19" s="56">
        <v>46078</v>
      </c>
      <c r="E19" s="64">
        <v>3965420</v>
      </c>
      <c r="F19" s="16"/>
      <c r="G19" s="52" t="s">
        <v>41</v>
      </c>
    </row>
    <row r="20" spans="1:7" ht="36" customHeight="1" x14ac:dyDescent="0.3">
      <c r="A20" s="118"/>
      <c r="B20" s="14">
        <v>6</v>
      </c>
      <c r="C20" s="61" t="s">
        <v>76</v>
      </c>
      <c r="D20" s="56">
        <v>46078</v>
      </c>
      <c r="E20" s="64">
        <v>200000</v>
      </c>
      <c r="F20" s="16"/>
      <c r="G20" s="53" t="s">
        <v>41</v>
      </c>
    </row>
    <row r="21" spans="1:7" ht="36" customHeight="1" x14ac:dyDescent="0.3">
      <c r="A21" s="118"/>
      <c r="B21" s="14">
        <v>7</v>
      </c>
      <c r="C21" s="61" t="s">
        <v>42</v>
      </c>
      <c r="D21" s="56">
        <v>46078</v>
      </c>
      <c r="E21" s="64">
        <v>8330</v>
      </c>
      <c r="F21" s="16"/>
      <c r="G21" s="52" t="s">
        <v>41</v>
      </c>
    </row>
    <row r="22" spans="1:7" ht="36" customHeight="1" x14ac:dyDescent="0.3">
      <c r="A22" s="118"/>
      <c r="B22" s="14">
        <v>8</v>
      </c>
      <c r="C22" s="56" t="s">
        <v>74</v>
      </c>
      <c r="D22" s="56">
        <v>46078</v>
      </c>
      <c r="E22" s="58">
        <v>264100</v>
      </c>
      <c r="F22" s="16"/>
      <c r="G22" s="52"/>
    </row>
    <row r="23" spans="1:7" ht="36" customHeight="1" x14ac:dyDescent="0.3">
      <c r="A23" s="118"/>
      <c r="B23" s="14">
        <v>9</v>
      </c>
      <c r="C23" s="56" t="s">
        <v>5</v>
      </c>
      <c r="D23" s="56">
        <v>46079</v>
      </c>
      <c r="E23" s="58">
        <v>11920</v>
      </c>
      <c r="F23" s="16"/>
      <c r="G23" s="53" t="s">
        <v>41</v>
      </c>
    </row>
    <row r="24" spans="1:7" ht="36" customHeight="1" x14ac:dyDescent="0.3">
      <c r="A24" s="118"/>
      <c r="B24" s="14">
        <v>10</v>
      </c>
      <c r="C24" s="56" t="s">
        <v>10</v>
      </c>
      <c r="D24" s="56">
        <v>46080</v>
      </c>
      <c r="E24" s="58">
        <v>7400</v>
      </c>
      <c r="F24" s="16"/>
      <c r="G24" s="62"/>
    </row>
    <row r="25" spans="1:7" ht="36" customHeight="1" x14ac:dyDescent="0.3">
      <c r="A25" s="118"/>
      <c r="B25" s="14">
        <v>11</v>
      </c>
      <c r="C25" s="56" t="s">
        <v>45</v>
      </c>
      <c r="D25" s="56">
        <v>46080</v>
      </c>
      <c r="E25" s="58">
        <v>17000</v>
      </c>
      <c r="F25" s="16"/>
      <c r="G25" s="62"/>
    </row>
    <row r="26" spans="1:7" ht="36" customHeight="1" x14ac:dyDescent="0.3">
      <c r="A26" s="120"/>
      <c r="B26" s="14"/>
      <c r="C26" s="68">
        <f>SUM(E15:E25)</f>
        <v>5480190</v>
      </c>
      <c r="D26" s="68"/>
      <c r="E26" s="68"/>
      <c r="F26" s="49"/>
    </row>
    <row r="27" spans="1:7" x14ac:dyDescent="0.3">
      <c r="E27" s="44"/>
    </row>
    <row r="28" spans="1:7" x14ac:dyDescent="0.3">
      <c r="E28" s="44"/>
    </row>
  </sheetData>
  <mergeCells count="18">
    <mergeCell ref="A1:F1"/>
    <mergeCell ref="B2:C2"/>
    <mergeCell ref="E2:F2"/>
    <mergeCell ref="A3:E3"/>
    <mergeCell ref="C4:D4"/>
    <mergeCell ref="A5:B5"/>
    <mergeCell ref="C5:E5"/>
    <mergeCell ref="C6:D6"/>
    <mergeCell ref="C7:D7"/>
    <mergeCell ref="C8:D8"/>
    <mergeCell ref="A15:A26"/>
    <mergeCell ref="C26:E26"/>
    <mergeCell ref="A9:F9"/>
    <mergeCell ref="A10:B10"/>
    <mergeCell ref="A11:B11"/>
    <mergeCell ref="C11:E11"/>
    <mergeCell ref="A12:A14"/>
    <mergeCell ref="C14:E14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3" fitToHeight="0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8B8B8B"/>
    <pageSetUpPr fitToPage="1"/>
  </sheetPr>
  <dimension ref="A1:H21"/>
  <sheetViews>
    <sheetView view="pageBreakPreview" zoomScale="85" zoomScaleNormal="85" zoomScaleSheetLayoutView="85" workbookViewId="0">
      <selection activeCell="C11" sqref="C11:E11"/>
    </sheetView>
  </sheetViews>
  <sheetFormatPr defaultColWidth="9" defaultRowHeight="16.5" x14ac:dyDescent="0.3"/>
  <cols>
    <col min="1" max="1" width="11.875" style="9" customWidth="1"/>
    <col min="2" max="2" width="14.75" style="9" customWidth="1"/>
    <col min="3" max="3" width="55.625" style="6" customWidth="1"/>
    <col min="4" max="4" width="13.25" style="6" customWidth="1"/>
    <col min="5" max="5" width="18" style="7" customWidth="1"/>
    <col min="6" max="6" width="13.875" style="9" customWidth="1"/>
    <col min="7" max="7" width="0" style="9" hidden="1" customWidth="1"/>
    <col min="8" max="16384" width="9" style="9"/>
  </cols>
  <sheetData>
    <row r="1" spans="1:8" s="8" customFormat="1" ht="45" customHeight="1" x14ac:dyDescent="0.3">
      <c r="A1" s="111" t="s">
        <v>1</v>
      </c>
      <c r="B1" s="112"/>
      <c r="C1" s="112"/>
      <c r="D1" s="112"/>
      <c r="E1" s="112"/>
      <c r="F1" s="113"/>
    </row>
    <row r="2" spans="1:8" ht="36" customHeight="1" x14ac:dyDescent="0.3">
      <c r="A2" s="14" t="s">
        <v>65</v>
      </c>
      <c r="B2" s="114" t="s">
        <v>67</v>
      </c>
      <c r="C2" s="114"/>
      <c r="D2" s="14" t="s">
        <v>90</v>
      </c>
      <c r="E2" s="114" t="s">
        <v>95</v>
      </c>
      <c r="F2" s="114"/>
    </row>
    <row r="3" spans="1:8" ht="36" customHeight="1" x14ac:dyDescent="0.3">
      <c r="A3" s="72" t="s">
        <v>24</v>
      </c>
      <c r="B3" s="72"/>
      <c r="C3" s="72"/>
      <c r="D3" s="72"/>
      <c r="E3" s="72"/>
      <c r="F3" s="15"/>
    </row>
    <row r="4" spans="1:8" ht="36" customHeight="1" x14ac:dyDescent="0.3">
      <c r="A4" s="14" t="s">
        <v>103</v>
      </c>
      <c r="B4" s="14" t="s">
        <v>96</v>
      </c>
      <c r="C4" s="67" t="s">
        <v>26</v>
      </c>
      <c r="D4" s="67"/>
      <c r="E4" s="14" t="s">
        <v>91</v>
      </c>
      <c r="F4" s="14" t="s">
        <v>99</v>
      </c>
    </row>
    <row r="5" spans="1:8" ht="36" customHeight="1" x14ac:dyDescent="0.3">
      <c r="A5" s="67" t="s">
        <v>97</v>
      </c>
      <c r="B5" s="67"/>
      <c r="C5" s="75"/>
      <c r="D5" s="75"/>
      <c r="E5" s="51">
        <f>SUM(E6:E6)</f>
        <v>0</v>
      </c>
      <c r="F5" s="16"/>
    </row>
    <row r="6" spans="1:8" ht="36" customHeight="1" x14ac:dyDescent="0.3">
      <c r="A6" s="16"/>
      <c r="B6" s="25"/>
      <c r="C6" s="116"/>
      <c r="D6" s="116"/>
      <c r="E6" s="27"/>
      <c r="F6" s="16"/>
    </row>
    <row r="7" spans="1:8" s="10" customFormat="1" ht="36" customHeight="1" x14ac:dyDescent="0.3">
      <c r="A7" s="72" t="s">
        <v>79</v>
      </c>
      <c r="B7" s="72"/>
      <c r="C7" s="72"/>
      <c r="D7" s="72"/>
      <c r="E7" s="72"/>
      <c r="F7" s="72"/>
    </row>
    <row r="8" spans="1:8" ht="36" customHeight="1" x14ac:dyDescent="0.3">
      <c r="A8" s="67" t="s">
        <v>71</v>
      </c>
      <c r="B8" s="67"/>
      <c r="C8" s="14" t="s">
        <v>62</v>
      </c>
      <c r="D8" s="14" t="s">
        <v>96</v>
      </c>
      <c r="E8" s="14" t="s">
        <v>91</v>
      </c>
      <c r="F8" s="14" t="s">
        <v>99</v>
      </c>
      <c r="G8" s="52" t="s">
        <v>41</v>
      </c>
      <c r="H8" s="10"/>
    </row>
    <row r="9" spans="1:8" ht="36" customHeight="1" x14ac:dyDescent="0.3">
      <c r="A9" s="67" t="s">
        <v>97</v>
      </c>
      <c r="B9" s="67"/>
      <c r="C9" s="73">
        <f>C11+C13+C15+C17+C19</f>
        <v>1954000</v>
      </c>
      <c r="D9" s="73"/>
      <c r="E9" s="73"/>
      <c r="F9" s="16"/>
      <c r="G9" s="53" t="s">
        <v>41</v>
      </c>
    </row>
    <row r="10" spans="1:8" ht="36" customHeight="1" x14ac:dyDescent="0.3">
      <c r="A10" s="67" t="s">
        <v>101</v>
      </c>
      <c r="B10" s="14">
        <v>1</v>
      </c>
      <c r="C10" s="15" t="s">
        <v>49</v>
      </c>
      <c r="D10" s="25">
        <v>46086</v>
      </c>
      <c r="E10" s="40">
        <v>1800000</v>
      </c>
      <c r="F10" s="16"/>
      <c r="G10" s="52"/>
    </row>
    <row r="11" spans="1:8" ht="36" customHeight="1" x14ac:dyDescent="0.3">
      <c r="A11" s="67"/>
      <c r="B11" s="14" t="s">
        <v>93</v>
      </c>
      <c r="C11" s="75">
        <f>SUM(E10:E10)</f>
        <v>1800000</v>
      </c>
      <c r="D11" s="75"/>
      <c r="E11" s="75"/>
      <c r="F11" s="16"/>
      <c r="G11" s="53"/>
    </row>
    <row r="12" spans="1:8" ht="36" customHeight="1" x14ac:dyDescent="0.3">
      <c r="A12" s="67" t="s">
        <v>100</v>
      </c>
      <c r="B12" s="14"/>
      <c r="C12" s="18"/>
      <c r="D12" s="20"/>
      <c r="E12" s="19"/>
      <c r="F12" s="16"/>
      <c r="G12" s="52" t="s">
        <v>41</v>
      </c>
    </row>
    <row r="13" spans="1:8" ht="36" customHeight="1" x14ac:dyDescent="0.3">
      <c r="A13" s="67"/>
      <c r="B13" s="14" t="s">
        <v>93</v>
      </c>
      <c r="C13" s="71">
        <f>SUM(E12:E12)</f>
        <v>0</v>
      </c>
      <c r="D13" s="71"/>
      <c r="E13" s="71"/>
      <c r="F13" s="16"/>
      <c r="G13" s="53" t="s">
        <v>41</v>
      </c>
    </row>
    <row r="14" spans="1:8" ht="36" customHeight="1" x14ac:dyDescent="0.3">
      <c r="A14" s="67" t="s">
        <v>60</v>
      </c>
      <c r="B14" s="14"/>
      <c r="C14" s="18"/>
      <c r="D14" s="18"/>
      <c r="E14" s="21"/>
      <c r="F14" s="16"/>
      <c r="G14" s="52" t="s">
        <v>41</v>
      </c>
    </row>
    <row r="15" spans="1:8" ht="36" customHeight="1" x14ac:dyDescent="0.3">
      <c r="A15" s="67"/>
      <c r="B15" s="14" t="s">
        <v>93</v>
      </c>
      <c r="C15" s="69">
        <v>0</v>
      </c>
      <c r="D15" s="69"/>
      <c r="E15" s="69"/>
      <c r="F15" s="16"/>
      <c r="G15" s="53" t="s">
        <v>41</v>
      </c>
    </row>
    <row r="16" spans="1:8" ht="36" customHeight="1" x14ac:dyDescent="0.3">
      <c r="A16" s="67" t="s">
        <v>66</v>
      </c>
      <c r="B16" s="14"/>
      <c r="C16" s="18"/>
      <c r="D16" s="20"/>
      <c r="E16" s="19"/>
      <c r="F16" s="16"/>
      <c r="G16" s="52" t="s">
        <v>41</v>
      </c>
    </row>
    <row r="17" spans="1:7" ht="36" customHeight="1" x14ac:dyDescent="0.3">
      <c r="A17" s="67"/>
      <c r="B17" s="14" t="s">
        <v>93</v>
      </c>
      <c r="C17" s="71">
        <f>SUM(E16:E16)</f>
        <v>0</v>
      </c>
      <c r="D17" s="71"/>
      <c r="E17" s="71"/>
      <c r="F17" s="16"/>
      <c r="G17" s="53" t="s">
        <v>41</v>
      </c>
    </row>
    <row r="18" spans="1:7" ht="36" customHeight="1" x14ac:dyDescent="0.3">
      <c r="A18" s="67" t="s">
        <v>61</v>
      </c>
      <c r="B18" s="14">
        <v>1</v>
      </c>
      <c r="C18" s="43" t="s">
        <v>43</v>
      </c>
      <c r="D18" s="25">
        <v>46077</v>
      </c>
      <c r="E18" s="40">
        <v>154000</v>
      </c>
      <c r="F18" s="16"/>
      <c r="G18" s="55"/>
    </row>
    <row r="19" spans="1:7" ht="36" customHeight="1" x14ac:dyDescent="0.3">
      <c r="A19" s="67"/>
      <c r="B19" s="14" t="s">
        <v>93</v>
      </c>
      <c r="C19" s="68">
        <f>SUM(E18:E18)</f>
        <v>154000</v>
      </c>
      <c r="D19" s="68"/>
      <c r="E19" s="68"/>
      <c r="F19" s="49"/>
    </row>
    <row r="20" spans="1:7" x14ac:dyDescent="0.3">
      <c r="E20" s="44"/>
    </row>
    <row r="21" spans="1:7" x14ac:dyDescent="0.3">
      <c r="E21" s="44"/>
    </row>
  </sheetData>
  <mergeCells count="22"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  <mergeCell ref="A10:A11"/>
    <mergeCell ref="C11:E11"/>
    <mergeCell ref="A12:A13"/>
    <mergeCell ref="C13:E13"/>
    <mergeCell ref="A14:A15"/>
    <mergeCell ref="C15:E15"/>
    <mergeCell ref="A16:A17"/>
    <mergeCell ref="C17:E17"/>
    <mergeCell ref="A18:A19"/>
    <mergeCell ref="C19:E19"/>
  </mergeCells>
  <phoneticPr fontId="12" type="noConversion"/>
  <pageMargins left="0.7086111307144165" right="0.7086111307144165" top="0.74750000238418579" bottom="0.74750000238418579" header="0.31486111879348755" footer="0.31486111879348755"/>
  <pageSetup paperSize="9" scale="63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8</vt:i4>
      </vt:variant>
    </vt:vector>
  </HeadingPairs>
  <TitlesOfParts>
    <vt:vector size="17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카드배송</vt:lpstr>
      <vt:lpstr>공립유치원도우미!Print_Area</vt:lpstr>
      <vt:lpstr>배움터지킴이!Print_Area</vt:lpstr>
      <vt:lpstr>시니어편의점!Print_Area</vt:lpstr>
      <vt:lpstr>카드배송!Print_Area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revision>28</cp:revision>
  <cp:lastPrinted>2026-03-09T05:10:35Z</cp:lastPrinted>
  <dcterms:created xsi:type="dcterms:W3CDTF">2013-04-19T01:27:08Z</dcterms:created>
  <dcterms:modified xsi:type="dcterms:W3CDTF">2026-04-02T07:58:06Z</dcterms:modified>
  <cp:version>1300.0100.01</cp:version>
</cp:coreProperties>
</file>