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5년\4. 총무회계\14. 2025년 시장형 월별 사업추진현황 정보공개\1. 통합\"/>
    </mc:Choice>
  </mc:AlternateContent>
  <xr:revisionPtr revIDLastSave="0" documentId="13_ncr:1_{DE1D7709-5280-4A38-801F-2E8CE6618444}" xr6:coauthVersionLast="47" xr6:coauthVersionMax="47" xr10:uidLastSave="{00000000-0000-0000-0000-000000000000}"/>
  <bookViews>
    <workbookView xWindow="11430" yWindow="1275" windowWidth="20040" windowHeight="14055" xr2:uid="{00000000-000D-0000-FFFF-FFFF00000000}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  <sheet name="시니어편의점" sheetId="8" r:id="rId8"/>
  </sheets>
  <definedNames>
    <definedName name="_xlnm.Print_Area" localSheetId="6">공립유치원도우미!$A$1:$F$23</definedName>
    <definedName name="_xlnm.Print_Area" localSheetId="4">배움터지킴이!$A$1:$F$27</definedName>
    <definedName name="_xlnm.Print_Area" localSheetId="7">시니어편의점!$A$1:$F$25</definedName>
    <definedName name="_xlnm.Print_Area" localSheetId="3">학교급식도우미!$A$1:$G$27</definedName>
    <definedName name="_xlnm.Print_Area" localSheetId="5">학교환경관리지원!$A$1:$F$25</definedName>
    <definedName name="_xlnm.Print_Area" localSheetId="1">'할머니와 재봉틀'!$A$1:$F$42</definedName>
    <definedName name="_xlnm.Print_Area" localSheetId="0">행주농가!$A$1:$H$86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8" l="1"/>
  <c r="C24" i="2" l="1"/>
  <c r="C42" i="2" l="1"/>
  <c r="C28" i="2"/>
  <c r="C17" i="2"/>
  <c r="E5" i="2"/>
  <c r="C15" i="2" l="1"/>
  <c r="C25" i="3" l="1"/>
  <c r="C18" i="3"/>
  <c r="C14" i="3"/>
  <c r="C12" i="3"/>
  <c r="E5" i="3"/>
  <c r="C27" i="5"/>
  <c r="C18" i="5"/>
  <c r="C16" i="5"/>
  <c r="C14" i="5"/>
  <c r="C12" i="5"/>
  <c r="E5" i="5"/>
  <c r="C9" i="3" l="1"/>
  <c r="C9" i="5"/>
  <c r="E5" i="1"/>
  <c r="E5" i="8"/>
  <c r="C27" i="6" l="1"/>
  <c r="C23" i="4"/>
  <c r="C12" i="7" l="1"/>
  <c r="C86" i="1"/>
  <c r="C23" i="7" l="1"/>
  <c r="C15" i="8" l="1"/>
  <c r="C12" i="8" s="1"/>
  <c r="C57" i="1" l="1"/>
  <c r="C14" i="6"/>
  <c r="C12" i="4"/>
  <c r="C61" i="1" l="1"/>
  <c r="H5" i="1"/>
  <c r="E5" i="7" l="1"/>
  <c r="E5" i="4"/>
  <c r="C59" i="1" l="1"/>
  <c r="C20" i="6" l="1"/>
  <c r="C16" i="6"/>
  <c r="C11" i="6" l="1"/>
  <c r="C18" i="4" l="1"/>
  <c r="C16" i="4"/>
  <c r="C14" i="4" l="1"/>
  <c r="C9" i="4" s="1"/>
  <c r="C18" i="7" l="1"/>
  <c r="C14" i="7"/>
  <c r="C9" i="7" l="1"/>
  <c r="C51" i="1"/>
  <c r="C48" i="1" s="1"/>
</calcChain>
</file>

<file path=xl/sharedStrings.xml><?xml version="1.0" encoding="utf-8"?>
<sst xmlns="http://schemas.openxmlformats.org/spreadsheetml/2006/main" count="413" uniqueCount="204">
  <si>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</si>
  <si>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</si>
  <si>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</si>
  <si>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</si>
  <si>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</si>
  <si>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</si>
  <si>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</si>
  <si>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</si>
  <si>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</si>
  <si>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</si>
  <si>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</si>
  <si>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</si>
  <si>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</si>
  <si>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</si>
  <si>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</si>
  <si>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</si>
  <si>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</si>
  <si>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</si>
  <si>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</si>
  <si>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</si>
  <si>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</si>
  <si>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</si>
  <si>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</si>
  <si>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</si>
  <si>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</si>
  <si>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</si>
  <si>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</si>
  <si>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</si>
  <si>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</si>
  <si>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</si>
  <si>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</si>
  <si>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</si>
  <si>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</si>
  <si>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</si>
  <si>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</si>
  <si>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</si>
  <si>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사업단명</t>
    <phoneticPr fontId="1" type="noConversion"/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</si>
  <si>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</si>
  <si>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</si>
  <si>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</si>
  <si>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</si>
  <si>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</si>
  <si>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</si>
  <si>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최민정</t>
    <phoneticPr fontId="1" type="noConversion"/>
  </si>
  <si>
    <t xml:space="preserve">할머니와재봉틀 카드수수료 지급 </t>
  </si>
  <si>
    <t>유한결</t>
    <phoneticPr fontId="1" type="noConversion"/>
  </si>
  <si>
    <t>할머니와재봉틀 수익금(고양시니어클럽) 입금</t>
    <phoneticPr fontId="1" type="noConversion"/>
  </si>
  <si>
    <t xml:space="preserve">행주농가 카드수수료 지급 </t>
  </si>
  <si>
    <t>시니어편의점</t>
  </si>
  <si>
    <t>이진희</t>
  </si>
  <si>
    <t>시니어편의점 담당자 사회보험료</t>
    <phoneticPr fontId="5" type="noConversion"/>
  </si>
  <si>
    <t>농수산진흥원</t>
  </si>
  <si>
    <t>쿠팡페이주식회</t>
  </si>
  <si>
    <t>로컬푸드수익</t>
  </si>
  <si>
    <t>스마트스토어정산</t>
  </si>
  <si>
    <t>대가들이사는마을</t>
  </si>
  <si>
    <t>웰빙10271102</t>
  </si>
  <si>
    <t>송포농협로컬</t>
  </si>
  <si>
    <t>효자농협로컬푸드</t>
  </si>
  <si>
    <t>지도농협로컬푸드</t>
  </si>
  <si>
    <t>금촌농협로컬푸드</t>
  </si>
  <si>
    <t>개인고개 카드수입</t>
    <phoneticPr fontId="1" type="noConversion"/>
  </si>
  <si>
    <t>고양시육아종합지원센터</t>
    <phoneticPr fontId="1" type="noConversion"/>
  </si>
  <si>
    <t>행주농가 원재료(깨) 구입비 지급</t>
    <phoneticPr fontId="1" type="noConversion"/>
  </si>
  <si>
    <t xml:space="preserve">행주농가 타행이체수수료 지급 </t>
  </si>
  <si>
    <t>20250805-00008</t>
    <phoneticPr fontId="1" type="noConversion"/>
  </si>
  <si>
    <t>사업단명</t>
    <phoneticPr fontId="1" type="noConversion"/>
  </si>
  <si>
    <t>배움터지킴이</t>
    <phoneticPr fontId="1" type="noConversion"/>
  </si>
  <si>
    <t>수입항목(매출처)</t>
    <phoneticPr fontId="1" type="noConversion"/>
  </si>
  <si>
    <t>총계</t>
    <phoneticPr fontId="1" type="noConversion"/>
  </si>
  <si>
    <t>유한결</t>
    <phoneticPr fontId="1" type="noConversion"/>
  </si>
  <si>
    <t>수입항목(매출처)</t>
    <phoneticPr fontId="1" type="noConversion"/>
  </si>
  <si>
    <t>금액</t>
    <phoneticPr fontId="1" type="noConversion"/>
  </si>
  <si>
    <t>□ 지출(보조금+매출) 현황</t>
    <phoneticPr fontId="1" type="noConversion"/>
  </si>
  <si>
    <t>재료비</t>
    <phoneticPr fontId="1" type="noConversion"/>
  </si>
  <si>
    <t>장비구입비</t>
    <phoneticPr fontId="1" type="noConversion"/>
  </si>
  <si>
    <t>할머니와재봉틀 12월 사업추진현황 정보공개 (12월 31일 기준)</t>
    <phoneticPr fontId="5" type="noConversion"/>
  </si>
  <si>
    <t>할머니와재봉틀 카드수익금(개인고객) 입금</t>
    <phoneticPr fontId="5" type="noConversion"/>
  </si>
  <si>
    <t>할머니와재봉틀 예금이자 입금</t>
    <phoneticPr fontId="5" type="noConversion"/>
  </si>
  <si>
    <t>할머니와재봉틀 수익금(대가들이 사는 마을) 입금</t>
    <phoneticPr fontId="1" type="noConversion"/>
  </si>
  <si>
    <t>할머니와재봉틀 수익금(개인고객) 입금</t>
    <phoneticPr fontId="1" type="noConversion"/>
  </si>
  <si>
    <t>할머니와재봉틀 수익금(덕양노인종합복지관) 입금</t>
    <phoneticPr fontId="1" type="noConversion"/>
  </si>
  <si>
    <t>할머니와 재봉틀 참여자 12월 수익금 인건비 지급</t>
    <phoneticPr fontId="5" type="noConversion"/>
  </si>
  <si>
    <t>할머니와재봉틀 사업단 운영물품(오가닉 원단) 구입비 지급</t>
    <phoneticPr fontId="1" type="noConversion"/>
  </si>
  <si>
    <t>할머니와재봉틀 사업단 조끼원단 구입 및 인쇄 진행</t>
    <phoneticPr fontId="1" type="noConversion"/>
  </si>
  <si>
    <t>할머니와재봉틀 사업단 조끼원단 구입 및 인쇄 진행비 지급</t>
    <phoneticPr fontId="1" type="noConversion"/>
  </si>
  <si>
    <t>할머니와재봉틀 사업단 조끼원단 구입 및 인쇄비 지급</t>
    <phoneticPr fontId="1" type="noConversion"/>
  </si>
  <si>
    <t>할머니와재봉틀 사업단 운영물품(오가닉 원단 외 5건) 구입비 지급</t>
    <phoneticPr fontId="1" type="noConversion"/>
  </si>
  <si>
    <t>11월 할머니와재봉틀 사회보험료 납부</t>
  </si>
  <si>
    <t>할머니와재봉틀 사업장 12월 전기요금 납부</t>
  </si>
  <si>
    <t>할머니와재봉틀 12월 고지 자판기 이용료 지급</t>
  </si>
  <si>
    <t>할머니와재봉틀 사업단 물품 발송으로 인한 택배비 지급</t>
  </si>
  <si>
    <t>2025년 할머니와재봉틀 총회 식사비 지급</t>
  </si>
  <si>
    <t>할머니와재봉틀 12월고지 카드단말기 이용료 지급</t>
  </si>
  <si>
    <t>할머니와재봉틀 사업단 공업용 미싱 및 오버록 수리</t>
  </si>
  <si>
    <t>12월 할머니와재봉틀 사회보험료 납부</t>
  </si>
  <si>
    <t>할머니와재봉틀 사업장 12월 정수기 렌탈료 지급</t>
  </si>
  <si>
    <t>할머니와재봉틀 자수와펜 교육 강사비 지급</t>
  </si>
  <si>
    <t>할머니와재봉틀 사업단 물품 발송으로 인한 택배비 지급                        (다복꾸러미)</t>
    <phoneticPr fontId="1" type="noConversion"/>
  </si>
  <si>
    <t xml:space="preserve">할머니와재봉틀 사업단 물품 발송으로 인한 택배비 지급               (다복꾸러미) </t>
    <phoneticPr fontId="1" type="noConversion"/>
  </si>
  <si>
    <t>시니어편의점 12월 사업추진현황 정보공개(12월 31일 기준)</t>
    <phoneticPr fontId="5" type="noConversion"/>
  </si>
  <si>
    <t>시니어편의점 중산산들점 11월 정산금</t>
    <phoneticPr fontId="5" type="noConversion"/>
  </si>
  <si>
    <t>시니어편의점 주엽한사랑점 11월 정산금</t>
    <phoneticPr fontId="5" type="noConversion"/>
  </si>
  <si>
    <t>시니어편의점 주엽본점 11월 정산금</t>
    <phoneticPr fontId="5" type="noConversion"/>
  </si>
  <si>
    <t>12월 보조금 인건비 지급</t>
    <phoneticPr fontId="5" type="noConversion"/>
  </si>
  <si>
    <t>12월 수익금 인건비 지급</t>
    <phoneticPr fontId="5" type="noConversion"/>
  </si>
  <si>
    <t>시니어편의점 사업 예금이자수입</t>
    <phoneticPr fontId="1" type="noConversion"/>
  </si>
  <si>
    <t>시니어편의점 안전물품(마스크)구입비 지급</t>
    <phoneticPr fontId="1" type="noConversion"/>
  </si>
  <si>
    <t>시니어편의점 12월 공과금 지급</t>
    <phoneticPr fontId="1" type="noConversion"/>
  </si>
  <si>
    <t>시니어편의점 참여자 12월 사회보험료 납부</t>
    <phoneticPr fontId="1" type="noConversion"/>
  </si>
  <si>
    <t>시니어편의점 참여자 11월 사회보험료 납부</t>
    <phoneticPr fontId="5" type="noConversion"/>
  </si>
  <si>
    <t>시니어편의점 담당자 처우개선비 지급</t>
    <phoneticPr fontId="5" type="noConversion"/>
  </si>
  <si>
    <t>시니어편의점 사업단 문구류 구입비 지급</t>
    <phoneticPr fontId="5" type="noConversion"/>
  </si>
  <si>
    <t>시니어편의점 사업 예금이자수입 반납</t>
    <phoneticPr fontId="1" type="noConversion"/>
  </si>
  <si>
    <t>시니어편의점 주엽한사랑점 관리비 납부</t>
    <phoneticPr fontId="1" type="noConversion"/>
  </si>
  <si>
    <t>병원도우미 사업단 12월 사업추진현황 정보공개 (12월 31일 기준)</t>
    <phoneticPr fontId="1" type="noConversion"/>
  </si>
  <si>
    <t>병원도우미 예금이자 입금</t>
    <phoneticPr fontId="5" type="noConversion"/>
  </si>
  <si>
    <t>병원도우미 참여자 12월 보조금 인건비 지급</t>
    <phoneticPr fontId="1" type="noConversion"/>
  </si>
  <si>
    <t>병원도우미 참여자 12월 수익금 인건비 지급</t>
    <phoneticPr fontId="1" type="noConversion"/>
  </si>
  <si>
    <t>11월 병원도우미 사회보험료 납부</t>
    <phoneticPr fontId="1" type="noConversion"/>
  </si>
  <si>
    <t>2025년 병원도우미 총회 식사비 지급</t>
    <phoneticPr fontId="1" type="noConversion"/>
  </si>
  <si>
    <t>12월 병원도우미 사회보험료 납부</t>
    <phoneticPr fontId="1" type="noConversion"/>
  </si>
  <si>
    <t>2025년 공동체 사업단(학교급식도우미, 병원도우미) 운영물품 구입비 지급</t>
    <phoneticPr fontId="1" type="noConversion"/>
  </si>
  <si>
    <t>학교급식도우미 사업단 12월 사업추진현황 정보공개 (12월 31일 기준)</t>
    <phoneticPr fontId="1" type="noConversion"/>
  </si>
  <si>
    <t>학교급식도우미 사업단 참여자 12월 보조금 인건비 지급</t>
    <phoneticPr fontId="1" type="noConversion"/>
  </si>
  <si>
    <t>학교급식도우미 사업단 참여자 12월 수익금 인건비 지급</t>
    <phoneticPr fontId="1" type="noConversion"/>
  </si>
  <si>
    <t>학교급식도우미 예금이자 입금</t>
    <phoneticPr fontId="5" type="noConversion"/>
  </si>
  <si>
    <t>2025년 학교급식도우미 총회 식사비 지급</t>
  </si>
  <si>
    <t>학교급식도우미 사업단 11월 사회보험료 본인부담금 반환</t>
  </si>
  <si>
    <t>12월 학교급식도우미 사회보험료 납부</t>
  </si>
  <si>
    <t>학교급식도우미 사업단 사회보험료 본인부담금 반환</t>
  </si>
  <si>
    <t>2025년 노인일자리 및 사회활동지원사업 평가대회 진행비 지급(테이블 및 의자)</t>
    <phoneticPr fontId="1" type="noConversion"/>
  </si>
  <si>
    <t>2025년 공동체 사업단(학교급식도우미, 병원도우미)               운영물품 구입비 지급</t>
    <phoneticPr fontId="1" type="noConversion"/>
  </si>
  <si>
    <t xml:space="preserve">학교급식도우미사업 서비스이용료 입금 </t>
  </si>
  <si>
    <t xml:space="preserve">학교급식도우미사업 서비스이용료 반환액 지급 </t>
  </si>
  <si>
    <t>배움터지킴이 사업단 12월 사업추진현황 정보공개 (12월 31일 기준)</t>
    <phoneticPr fontId="1" type="noConversion"/>
  </si>
  <si>
    <t>배움터지킴이 예금이자 입금</t>
    <phoneticPr fontId="5" type="noConversion"/>
  </si>
  <si>
    <t>배움터지킴이 사업단 참여자 12월 보조금 인건비 지급</t>
    <phoneticPr fontId="1" type="noConversion"/>
  </si>
  <si>
    <t>배움터지킴이 사업단 참여자 12월 수익금 인건비 지급</t>
    <phoneticPr fontId="1" type="noConversion"/>
  </si>
  <si>
    <t>2026년 노인일자리 및 사회활동지원사업 참여자 모집 관련 진행비(현수막 및 배너) 지급</t>
  </si>
  <si>
    <t>11월 배움터지킴이 사회보험료 납부</t>
  </si>
  <si>
    <t>배움터지킴이 사업단 안전용품(핫팩주머니) 구입비 지급</t>
  </si>
  <si>
    <t>2025 배움터지킴이 총회 식사비 지급</t>
  </si>
  <si>
    <t>12월 배움터지킴이 사회보험료 납부</t>
  </si>
  <si>
    <t>배움터지킴이 수익금 인건비 오입금에 의한 환수</t>
  </si>
  <si>
    <t>12월 배움터지킴이 사업단 사회보험료 납부</t>
  </si>
  <si>
    <t>학교환경관리지원사업단 12월 사업추진현황 정보공개 (12월 31일 기준)</t>
    <phoneticPr fontId="1" type="noConversion"/>
  </si>
  <si>
    <t>학교환경관리지원 예금이자 입금</t>
    <phoneticPr fontId="5" type="noConversion"/>
  </si>
  <si>
    <t>12월 학교환경관리 보조금 인건비 지급</t>
    <phoneticPr fontId="1" type="noConversion"/>
  </si>
  <si>
    <t>12월 학교환경관리 수익금 인건비 지급</t>
    <phoneticPr fontId="1" type="noConversion"/>
  </si>
  <si>
    <t>11월 학교환경관리지원 사업단 참여자  사회보험료 납부</t>
  </si>
  <si>
    <t>학교환경관리지원 사업단 참여자 총회 식사비 지급</t>
  </si>
  <si>
    <t>12월 학교환경관리지원 사업단 참여자  사회보험료 납부</t>
  </si>
  <si>
    <t>노인일자리담당자 12월 기관부담 사회보험료 납부</t>
  </si>
  <si>
    <t>11~12월 노인일자리 담당자 여비 지급</t>
  </si>
  <si>
    <t>2025년 학교환경관리지원 사업단 문구류(a4외 1건) 구입</t>
  </si>
  <si>
    <t>공립유치원도우미 사업단 12월 사업추진현황 정보공개 (12월 31일 기준)</t>
    <phoneticPr fontId="1" type="noConversion"/>
  </si>
  <si>
    <t>공립유치원도우미 예금이자 입금</t>
    <phoneticPr fontId="5" type="noConversion"/>
  </si>
  <si>
    <t>공립유치원도우미 사업단 참여자 12월 보조금 인건비 지급</t>
    <phoneticPr fontId="1" type="noConversion"/>
  </si>
  <si>
    <t>공립유치원도우미 사업단 참여자 12월 수익금 인건비 지급</t>
    <phoneticPr fontId="1" type="noConversion"/>
  </si>
  <si>
    <t>11월 공립유치원도우미 사회보험료 납부</t>
  </si>
  <si>
    <t>공립유치원도우미 사업진행비 지급</t>
  </si>
  <si>
    <t>12월 공립유치원도우미 사회보험료 납부</t>
  </si>
  <si>
    <t>2025년 공동체 사업단 운영물품(실버클립 외 2개) 구입비 지급</t>
  </si>
  <si>
    <t>행주농가 사업단 12월 사업추진현황 정보공개 (12월 31일 기준)</t>
    <phoneticPr fontId="1" type="noConversion"/>
  </si>
  <si>
    <t>카드수익금 입급(개인고객)</t>
  </si>
  <si>
    <t>코리아경기도주식회사 10월 정산</t>
    <phoneticPr fontId="5" type="noConversion"/>
  </si>
  <si>
    <t>장단콩웰빙마루로컬푸드</t>
    <phoneticPr fontId="5" type="noConversion"/>
  </si>
  <si>
    <t>예금이자</t>
    <phoneticPr fontId="5" type="noConversion"/>
  </si>
  <si>
    <t>주식회사대가들이사마을 12월 정산</t>
    <phoneticPr fontId="5" type="noConversion"/>
  </si>
  <si>
    <t>경기도노인일자리지원센터</t>
    <phoneticPr fontId="5" type="noConversion"/>
  </si>
  <si>
    <t>쿠팡페이주식회사 11월 정산분</t>
    <phoneticPr fontId="5" type="noConversion"/>
  </si>
  <si>
    <t>경기도주식회사 착착착</t>
    <phoneticPr fontId="5" type="noConversion"/>
  </si>
  <si>
    <t>네이버스마트스토어</t>
    <phoneticPr fontId="5" type="noConversion"/>
  </si>
  <si>
    <t>고양축협하나로마트본점</t>
  </si>
  <si>
    <t>벽제농협 로컬푸드직매장</t>
  </si>
  <si>
    <t>송포농협로컬푸드직매장대화점</t>
  </si>
  <si>
    <t>신도농협 로컬푸드직매장 효자점</t>
  </si>
  <si>
    <t>원당농협 로컬푸드직매장 원당역점</t>
  </si>
  <si>
    <t>원당농협로컬푸드직매장 성사점</t>
  </si>
  <si>
    <t>일산농협 로컬푸드직매장 자유로점</t>
  </si>
  <si>
    <t>일산농협 로컬푸드직매장 킨텍스역점</t>
  </si>
  <si>
    <t>일산농협로컬푸드직매장1호점</t>
  </si>
  <si>
    <t>일산농협로컬푸드직매장2호점</t>
  </si>
  <si>
    <t>일산농협로컬푸드직매장3호점</t>
  </si>
  <si>
    <t>조리농협하나로마트</t>
  </si>
  <si>
    <t>지도농협 화수경제사업소</t>
  </si>
  <si>
    <t>지도농협로컬푸드직매장무원점</t>
  </si>
  <si>
    <t>지도농협하나로마트화정점</t>
  </si>
  <si>
    <t>고양하나로마트</t>
    <phoneticPr fontId="5" type="noConversion"/>
  </si>
  <si>
    <t>금촌농협로컬푸드</t>
    <phoneticPr fontId="5" type="noConversion"/>
  </si>
  <si>
    <t>11월 행주농가 사업단 참여자 사회보험 정산보험료 납부</t>
  </si>
  <si>
    <t>행주농가 12월고지 자판기 이용료 지급</t>
  </si>
  <si>
    <t>행주농가 사업단 12월 생산품 식품 위생 검사비 지급</t>
  </si>
  <si>
    <t>행주농가 하나로 ESCM사용료 12월분 지급</t>
  </si>
  <si>
    <t>행주농가 사업장 25년 12월 고지 전기요금 납부</t>
  </si>
  <si>
    <t>2025년 행주농가 총회 식사비 지급</t>
  </si>
  <si>
    <t>행주농가 12월고지 카드단말기 이용료 지급</t>
  </si>
  <si>
    <t>행주농가 12월고지 이동식 단말기 이용료 지급</t>
  </si>
  <si>
    <t>행주농가 12월고지 인터넷전화 요금 납부</t>
  </si>
  <si>
    <t>12월 행주농가 사업단 참여자 사회보험료 납부</t>
  </si>
  <si>
    <t>행주농가 운영물품(택배 박스) 구입비 지급</t>
  </si>
  <si>
    <t>사업장 12월 무인경비 이용료 납부</t>
  </si>
  <si>
    <t>행주농가 12월고지 공기청정기 이용료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</si>
</sst>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##,##0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체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sz val="11"/>
      <name val="굴림"/>
      <family val="3"/>
      <charset val="129"/>
    </font>
    <font>
      <sz val="10"/>
      <name val="맑은 고딕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b/>
      <sz val="1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41" fontId="8" fillId="0" borderId="0" xfId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3" fillId="0" borderId="0" xfId="2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2" applyFont="1" applyAlignment="1">
      <alignment horizontal="center" vertical="center"/>
    </xf>
    <xf numFmtId="41" fontId="15" fillId="0" borderId="0" xfId="2" applyNumberFormat="1" applyFont="1" applyAlignment="1">
      <alignment horizontal="right" vertical="center"/>
    </xf>
    <xf numFmtId="0" fontId="15" fillId="0" borderId="0" xfId="2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2" xfId="4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41" fontId="8" fillId="0" borderId="1" xfId="0" applyNumberFormat="1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41" fontId="8" fillId="0" borderId="5" xfId="1" applyFont="1" applyBorder="1" applyAlignment="1">
      <alignment horizontal="right" vertical="center"/>
    </xf>
    <xf numFmtId="41" fontId="8" fillId="0" borderId="1" xfId="1" applyFont="1" applyBorder="1">
      <alignment vertical="center"/>
    </xf>
    <xf numFmtId="41" fontId="8" fillId="0" borderId="1" xfId="1" applyFont="1" applyBorder="1" applyAlignment="1">
      <alignment horizontal="center" vertical="center" wrapText="1"/>
    </xf>
    <xf numFmtId="3" fontId="8" fillId="0" borderId="1" xfId="0" applyNumberFormat="1" applyFont="1" applyBorder="1">
      <alignment vertical="center"/>
    </xf>
    <xf numFmtId="14" fontId="8" fillId="0" borderId="1" xfId="1" applyNumberFormat="1" applyFont="1" applyBorder="1" applyAlignment="1">
      <alignment horizontal="center" vertical="center" wrapText="1"/>
    </xf>
    <xf numFmtId="41" fontId="8" fillId="0" borderId="2" xfId="1" applyFont="1" applyFill="1" applyBorder="1" applyAlignment="1">
      <alignment vertical="center" wrapText="1"/>
    </xf>
    <xf numFmtId="41" fontId="8" fillId="0" borderId="1" xfId="1" applyFont="1" applyFill="1" applyBorder="1" applyAlignment="1">
      <alignment horizontal="center" vertical="center"/>
    </xf>
    <xf numFmtId="0" fontId="19" fillId="0" borderId="33" xfId="0" applyFont="1" applyBorder="1" applyAlignment="1">
      <alignment horizontal="left"/>
    </xf>
    <xf numFmtId="177" fontId="19" fillId="0" borderId="33" xfId="0" applyNumberFormat="1" applyFont="1" applyBorder="1" applyAlignment="1">
      <alignment horizontal="right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right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2" fillId="0" borderId="33" xfId="0" applyFont="1" applyBorder="1" applyAlignment="1">
      <alignment horizontal="left"/>
    </xf>
    <xf numFmtId="0" fontId="21" fillId="3" borderId="1" xfId="0" applyFont="1" applyFill="1" applyBorder="1" applyAlignment="1">
      <alignment horizontal="center" vertical="center" wrapText="1"/>
    </xf>
    <xf numFmtId="14" fontId="21" fillId="3" borderId="1" xfId="0" applyNumberFormat="1" applyFont="1" applyFill="1" applyBorder="1" applyAlignment="1">
      <alignment horizontal="center" vertical="center" wrapText="1"/>
    </xf>
    <xf numFmtId="176" fontId="21" fillId="3" borderId="1" xfId="0" applyNumberFormat="1" applyFont="1" applyFill="1" applyBorder="1" applyAlignment="1">
      <alignment horizontal="right" vertical="center" wrapText="1"/>
    </xf>
    <xf numFmtId="0" fontId="21" fillId="4" borderId="1" xfId="0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176" fontId="21" fillId="4" borderId="1" xfId="0" applyNumberFormat="1" applyFont="1" applyFill="1" applyBorder="1" applyAlignment="1">
      <alignment horizontal="right" vertical="center" wrapText="1"/>
    </xf>
    <xf numFmtId="41" fontId="8" fillId="0" borderId="2" xfId="0" applyNumberFormat="1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right" vertical="center" wrapText="1"/>
    </xf>
    <xf numFmtId="41" fontId="8" fillId="3" borderId="1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0" fontId="8" fillId="4" borderId="22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4" borderId="21" xfId="0" applyFont="1" applyFill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left"/>
    </xf>
    <xf numFmtId="0" fontId="19" fillId="0" borderId="34" xfId="0" applyFont="1" applyBorder="1" applyAlignment="1">
      <alignment horizontal="left"/>
    </xf>
    <xf numFmtId="177" fontId="19" fillId="0" borderId="34" xfId="0" applyNumberFormat="1" applyFont="1" applyBorder="1" applyAlignment="1">
      <alignment horizontal="right"/>
    </xf>
    <xf numFmtId="41" fontId="8" fillId="0" borderId="1" xfId="4" applyFont="1" applyBorder="1" applyAlignment="1">
      <alignment horizontal="right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/>
    </xf>
    <xf numFmtId="3" fontId="21" fillId="0" borderId="1" xfId="2" applyNumberFormat="1" applyFont="1" applyBorder="1" applyAlignment="1">
      <alignment horizontal="right" vertical="center" wrapText="1"/>
    </xf>
    <xf numFmtId="0" fontId="21" fillId="0" borderId="1" xfId="2" applyFont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wrapText="1"/>
    </xf>
    <xf numFmtId="176" fontId="21" fillId="3" borderId="1" xfId="2" applyNumberFormat="1" applyFont="1" applyFill="1" applyBorder="1" applyAlignment="1">
      <alignment horizontal="right" vertical="center" wrapText="1"/>
    </xf>
    <xf numFmtId="0" fontId="21" fillId="0" borderId="14" xfId="0" applyFont="1" applyBorder="1" applyAlignment="1">
      <alignment horizontal="center" vertical="center" wrapText="1"/>
    </xf>
    <xf numFmtId="3" fontId="21" fillId="0" borderId="15" xfId="0" applyNumberFormat="1" applyFont="1" applyBorder="1" applyAlignment="1">
      <alignment horizontal="right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right" vertical="center" wrapText="1"/>
    </xf>
    <xf numFmtId="14" fontId="21" fillId="3" borderId="1" xfId="2" applyNumberFormat="1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right" vertical="center"/>
    </xf>
    <xf numFmtId="3" fontId="24" fillId="0" borderId="35" xfId="0" applyNumberFormat="1" applyFont="1" applyBorder="1" applyAlignment="1">
      <alignment horizontal="right" vertical="center" wrapText="1"/>
    </xf>
    <xf numFmtId="3" fontId="24" fillId="0" borderId="37" xfId="0" applyNumberFormat="1" applyFont="1" applyBorder="1" applyAlignment="1">
      <alignment horizontal="right" vertical="center" wrapText="1"/>
    </xf>
    <xf numFmtId="0" fontId="21" fillId="2" borderId="40" xfId="2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3" fontId="21" fillId="0" borderId="42" xfId="0" applyNumberFormat="1" applyFont="1" applyBorder="1" applyAlignment="1">
      <alignment horizontal="right" vertical="center" wrapText="1"/>
    </xf>
    <xf numFmtId="3" fontId="21" fillId="0" borderId="40" xfId="0" applyNumberFormat="1" applyFont="1" applyBorder="1" applyAlignment="1">
      <alignment horizontal="right" vertical="center"/>
    </xf>
    <xf numFmtId="0" fontId="21" fillId="0" borderId="40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41" fontId="8" fillId="0" borderId="40" xfId="1" applyFont="1" applyBorder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/>
    </xf>
    <xf numFmtId="41" fontId="8" fillId="0" borderId="41" xfId="0" applyNumberFormat="1" applyFont="1" applyBorder="1" applyAlignment="1">
      <alignment horizontal="center" vertical="center" wrapText="1"/>
    </xf>
    <xf numFmtId="41" fontId="8" fillId="0" borderId="42" xfId="0" applyNumberFormat="1" applyFont="1" applyBorder="1" applyAlignment="1">
      <alignment horizontal="right" vertical="center" wrapText="1"/>
    </xf>
    <xf numFmtId="0" fontId="8" fillId="3" borderId="12" xfId="0" applyFont="1" applyFill="1" applyBorder="1" applyAlignment="1">
      <alignment horizontal="center" vertical="center" wrapText="1"/>
    </xf>
    <xf numFmtId="41" fontId="8" fillId="3" borderId="43" xfId="0" applyNumberFormat="1" applyFont="1" applyFill="1" applyBorder="1" applyAlignment="1">
      <alignment horizontal="right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41" fontId="8" fillId="0" borderId="0" xfId="2" applyNumberFormat="1" applyFont="1" applyAlignment="1">
      <alignment horizontal="right" vertical="center"/>
    </xf>
    <xf numFmtId="49" fontId="21" fillId="0" borderId="40" xfId="0" applyNumberFormat="1" applyFont="1" applyBorder="1" applyAlignment="1">
      <alignment horizontal="center" vertical="center"/>
    </xf>
    <xf numFmtId="3" fontId="21" fillId="0" borderId="40" xfId="0" applyNumberFormat="1" applyFont="1" applyBorder="1">
      <alignment vertical="center"/>
    </xf>
    <xf numFmtId="0" fontId="22" fillId="0" borderId="45" xfId="0" applyFont="1" applyBorder="1" applyAlignment="1">
      <alignment horizontal="left"/>
    </xf>
    <xf numFmtId="0" fontId="19" fillId="0" borderId="45" xfId="0" applyFont="1" applyBorder="1" applyAlignment="1">
      <alignment horizontal="left"/>
    </xf>
    <xf numFmtId="177" fontId="19" fillId="0" borderId="45" xfId="0" applyNumberFormat="1" applyFont="1" applyBorder="1" applyAlignment="1">
      <alignment horizontal="right"/>
    </xf>
    <xf numFmtId="41" fontId="21" fillId="0" borderId="40" xfId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1" fontId="21" fillId="4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41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1" fontId="21" fillId="0" borderId="1" xfId="1" applyFont="1" applyBorder="1" applyAlignment="1">
      <alignment horizontal="center" vertical="center" wrapText="1"/>
    </xf>
    <xf numFmtId="41" fontId="21" fillId="0" borderId="1" xfId="0" applyNumberFormat="1" applyFont="1" applyBorder="1" applyAlignment="1">
      <alignment horizontal="center" vertical="center"/>
    </xf>
    <xf numFmtId="41" fontId="21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2" borderId="9" xfId="2" applyFont="1" applyFill="1" applyBorder="1" applyAlignment="1">
      <alignment horizontal="center" vertical="center" wrapText="1"/>
    </xf>
    <xf numFmtId="0" fontId="21" fillId="2" borderId="10" xfId="2" applyFont="1" applyFill="1" applyBorder="1" applyAlignment="1">
      <alignment horizontal="center" vertical="center" wrapText="1"/>
    </xf>
    <xf numFmtId="41" fontId="21" fillId="3" borderId="2" xfId="2" applyNumberFormat="1" applyFont="1" applyFill="1" applyBorder="1" applyAlignment="1">
      <alignment horizontal="center" vertical="center" wrapText="1"/>
    </xf>
    <xf numFmtId="41" fontId="21" fillId="3" borderId="4" xfId="2" applyNumberFormat="1" applyFont="1" applyFill="1" applyBorder="1" applyAlignment="1">
      <alignment horizontal="center" vertical="center" wrapText="1"/>
    </xf>
    <xf numFmtId="41" fontId="21" fillId="3" borderId="3" xfId="2" applyNumberFormat="1" applyFont="1" applyFill="1" applyBorder="1" applyAlignment="1">
      <alignment horizontal="center" vertical="center" wrapText="1"/>
    </xf>
    <xf numFmtId="41" fontId="21" fillId="3" borderId="2" xfId="4" applyFont="1" applyFill="1" applyBorder="1" applyAlignment="1">
      <alignment horizontal="center" vertical="center" wrapText="1"/>
    </xf>
    <xf numFmtId="41" fontId="21" fillId="3" borderId="4" xfId="4" applyFont="1" applyFill="1" applyBorder="1" applyAlignment="1">
      <alignment horizontal="center" vertical="center" wrapText="1"/>
    </xf>
    <xf numFmtId="41" fontId="21" fillId="3" borderId="3" xfId="4" applyFont="1" applyFill="1" applyBorder="1" applyAlignment="1">
      <alignment horizontal="center" vertical="center" wrapText="1"/>
    </xf>
    <xf numFmtId="41" fontId="21" fillId="0" borderId="2" xfId="2" applyNumberFormat="1" applyFont="1" applyBorder="1" applyAlignment="1">
      <alignment horizontal="center" vertical="center"/>
    </xf>
    <xf numFmtId="41" fontId="21" fillId="0" borderId="4" xfId="2" applyNumberFormat="1" applyFont="1" applyBorder="1" applyAlignment="1">
      <alignment horizontal="center" vertical="center"/>
    </xf>
    <xf numFmtId="41" fontId="21" fillId="0" borderId="3" xfId="2" applyNumberFormat="1" applyFont="1" applyBorder="1" applyAlignment="1">
      <alignment horizontal="center" vertical="center"/>
    </xf>
    <xf numFmtId="0" fontId="21" fillId="2" borderId="11" xfId="2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1" fillId="0" borderId="2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0" fontId="21" fillId="2" borderId="2" xfId="2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41" fontId="21" fillId="0" borderId="2" xfId="4" applyFont="1" applyBorder="1" applyAlignment="1">
      <alignment horizontal="center" vertical="center" wrapText="1"/>
    </xf>
    <xf numFmtId="41" fontId="21" fillId="0" borderId="4" xfId="4" applyFont="1" applyBorder="1" applyAlignment="1">
      <alignment horizontal="center" vertical="center" wrapText="1"/>
    </xf>
    <xf numFmtId="41" fontId="21" fillId="0" borderId="3" xfId="4" applyFont="1" applyBorder="1" applyAlignment="1">
      <alignment horizontal="center" vertical="center" wrapText="1"/>
    </xf>
    <xf numFmtId="0" fontId="21" fillId="0" borderId="6" xfId="2" applyFont="1" applyBorder="1" applyAlignment="1">
      <alignment horizontal="left" vertical="center"/>
    </xf>
    <xf numFmtId="0" fontId="21" fillId="0" borderId="7" xfId="2" applyFont="1" applyBorder="1" applyAlignment="1">
      <alignment horizontal="left" vertical="center"/>
    </xf>
    <xf numFmtId="0" fontId="21" fillId="0" borderId="8" xfId="2" applyFont="1" applyBorder="1" applyAlignment="1">
      <alignment horizontal="left" vertical="center"/>
    </xf>
    <xf numFmtId="41" fontId="21" fillId="0" borderId="2" xfId="2" applyNumberFormat="1" applyFont="1" applyBorder="1" applyAlignment="1">
      <alignment horizontal="center" vertical="center" wrapText="1"/>
    </xf>
    <xf numFmtId="41" fontId="21" fillId="0" borderId="4" xfId="2" applyNumberFormat="1" applyFont="1" applyBorder="1" applyAlignment="1">
      <alignment horizontal="center" vertical="center" wrapText="1"/>
    </xf>
    <xf numFmtId="41" fontId="21" fillId="0" borderId="3" xfId="2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4" borderId="2" xfId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41" fontId="8" fillId="4" borderId="2" xfId="0" applyNumberFormat="1" applyFont="1" applyFill="1" applyBorder="1" applyAlignment="1">
      <alignment horizontal="center" vertical="center" wrapText="1"/>
    </xf>
    <xf numFmtId="41" fontId="8" fillId="4" borderId="4" xfId="0" applyNumberFormat="1" applyFont="1" applyFill="1" applyBorder="1" applyAlignment="1">
      <alignment horizontal="center" vertical="center" wrapText="1"/>
    </xf>
    <xf numFmtId="41" fontId="8" fillId="4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4" xfId="0" applyNumberFormat="1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center" vertical="center" wrapText="1"/>
    </xf>
    <xf numFmtId="41" fontId="8" fillId="0" borderId="3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1" fontId="8" fillId="0" borderId="2" xfId="4" applyFont="1" applyBorder="1" applyAlignment="1">
      <alignment horizontal="center" vertical="center" wrapText="1"/>
    </xf>
    <xf numFmtId="41" fontId="8" fillId="0" borderId="3" xfId="4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right" vertical="center" wrapText="1"/>
    </xf>
    <xf numFmtId="41" fontId="8" fillId="0" borderId="4" xfId="0" applyNumberFormat="1" applyFont="1" applyBorder="1" applyAlignment="1">
      <alignment horizontal="right" vertical="center" wrapText="1"/>
    </xf>
    <xf numFmtId="41" fontId="8" fillId="0" borderId="3" xfId="0" applyNumberFormat="1" applyFont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/>
    </xf>
    <xf numFmtId="41" fontId="23" fillId="0" borderId="2" xfId="0" applyNumberFormat="1" applyFont="1" applyBorder="1" applyAlignment="1">
      <alignment horizontal="right" vertical="center" wrapText="1"/>
    </xf>
    <xf numFmtId="41" fontId="23" fillId="0" borderId="4" xfId="0" applyNumberFormat="1" applyFont="1" applyBorder="1" applyAlignment="1">
      <alignment horizontal="right" vertical="center" wrapText="1"/>
    </xf>
    <xf numFmtId="41" fontId="23" fillId="0" borderId="3" xfId="0" applyNumberFormat="1" applyFont="1" applyBorder="1" applyAlignment="1">
      <alignment horizontal="right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41" fontId="8" fillId="0" borderId="29" xfId="0" applyNumberFormat="1" applyFont="1" applyBorder="1" applyAlignment="1">
      <alignment horizontal="center" vertical="center"/>
    </xf>
    <xf numFmtId="41" fontId="8" fillId="0" borderId="30" xfId="0" applyNumberFormat="1" applyFont="1" applyBorder="1" applyAlignment="1">
      <alignment horizontal="center" vertical="center"/>
    </xf>
    <xf numFmtId="41" fontId="8" fillId="0" borderId="31" xfId="0" applyNumberFormat="1" applyFont="1" applyBorder="1" applyAlignment="1">
      <alignment horizontal="center" vertical="center"/>
    </xf>
    <xf numFmtId="49" fontId="21" fillId="0" borderId="46" xfId="0" applyNumberFormat="1" applyFont="1" applyBorder="1" applyAlignment="1">
      <alignment horizontal="center" vertical="center"/>
    </xf>
    <xf numFmtId="3" fontId="21" fillId="0" borderId="46" xfId="0" applyNumberFormat="1" applyFont="1" applyBorder="1" applyAlignment="1">
      <alignment horizontal="right" vertical="center"/>
    </xf>
    <xf numFmtId="41" fontId="21" fillId="0" borderId="47" xfId="1" applyFont="1" applyFill="1" applyBorder="1">
      <alignment vertical="center"/>
    </xf>
    <xf numFmtId="0" fontId="25" fillId="0" borderId="48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</cellXfs>
  <cellStyles count="7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14" xfId="5" xr:uid="{00000000-0005-0000-0000-000004000000}"/>
    <cellStyle name="표준 2" xfId="2" xr:uid="{00000000-0005-0000-0000-000005000000}"/>
    <cellStyle name="표준 3" xfId="6" xr:uid="{00000000-0005-0000-0000-000006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T88"/>
  <sheetViews>
    <sheetView tabSelected="1" view="pageBreakPreview" zoomScale="80" zoomScaleNormal="100" zoomScaleSheetLayoutView="80" workbookViewId="0">
      <selection activeCell="I5" sqref="I5"/>
    </sheetView>
  </sheetViews>
  <sheetFormatPr defaultRowHeight="16.5"/>
  <cols>
    <col min="1" max="1" width="11.875" style="2" customWidth="1"/>
    <col min="2" max="2" width="14.75" style="2" customWidth="1"/>
    <col min="3" max="3" width="47.125" style="2" bestFit="1" customWidth="1"/>
    <col min="4" max="4" width="13.25" style="2" customWidth="1"/>
    <col min="5" max="5" width="18" style="4" customWidth="1"/>
    <col min="6" max="6" width="17.625" style="2" bestFit="1" customWidth="1"/>
    <col min="7" max="7" width="32.875" style="1" hidden="1" customWidth="1"/>
    <col min="8" max="8" width="10.5" style="1" hidden="1" customWidth="1"/>
    <col min="9" max="9" width="17.375" style="1" customWidth="1"/>
    <col min="10" max="10" width="11.5" style="1" bestFit="1" customWidth="1"/>
    <col min="11" max="11" width="13.375" style="1" bestFit="1" customWidth="1"/>
    <col min="12" max="12" width="10.5" style="1" bestFit="1" customWidth="1"/>
    <col min="13" max="16384" width="9" style="1"/>
  </cols>
  <sheetData>
    <row r="1" spans="1:10" customFormat="1" ht="45" customHeight="1">
      <c r="A1" s="134" t="s">
        <v>164</v>
      </c>
      <c r="B1" s="134"/>
      <c r="C1" s="134"/>
      <c r="D1" s="134"/>
      <c r="E1" s="134"/>
      <c r="F1" s="134"/>
    </row>
    <row r="2" spans="1:10" ht="30" customHeight="1">
      <c r="A2" s="51" t="s">
        <v>0</v>
      </c>
      <c r="B2" s="130" t="s">
        <v>15</v>
      </c>
      <c r="C2" s="130"/>
      <c r="D2" s="51" t="s">
        <v>1</v>
      </c>
      <c r="E2" s="135" t="s">
        <v>17</v>
      </c>
      <c r="F2" s="136"/>
    </row>
    <row r="3" spans="1:10" ht="36" customHeight="1">
      <c r="A3" s="128" t="s">
        <v>2</v>
      </c>
      <c r="B3" s="128"/>
      <c r="C3" s="128"/>
      <c r="D3" s="128"/>
      <c r="E3" s="128"/>
      <c r="F3" s="53"/>
    </row>
    <row r="4" spans="1:10" ht="30" customHeight="1">
      <c r="A4" s="51" t="s">
        <v>3</v>
      </c>
      <c r="B4" s="51" t="s">
        <v>4</v>
      </c>
      <c r="C4" s="124" t="s">
        <v>5</v>
      </c>
      <c r="D4" s="125"/>
      <c r="E4" s="51" t="s">
        <v>20</v>
      </c>
      <c r="F4" s="51" t="s">
        <v>7</v>
      </c>
    </row>
    <row r="5" spans="1:10" ht="30" customHeight="1">
      <c r="A5" s="126" t="s">
        <v>16</v>
      </c>
      <c r="B5" s="126"/>
      <c r="C5" s="137"/>
      <c r="D5" s="138"/>
      <c r="E5" s="54">
        <f>SUM(E6:E45)</f>
        <v>14154281</v>
      </c>
      <c r="F5" s="52"/>
      <c r="G5" s="1">
        <v>9690795</v>
      </c>
      <c r="H5" s="7">
        <f>E5-G5</f>
        <v>4463486</v>
      </c>
      <c r="J5" s="7"/>
    </row>
    <row r="6" spans="1:10" ht="30" customHeight="1">
      <c r="A6" s="53">
        <v>1</v>
      </c>
      <c r="B6" s="55">
        <v>45993</v>
      </c>
      <c r="C6" s="122" t="s">
        <v>165</v>
      </c>
      <c r="D6" s="123"/>
      <c r="E6" s="120">
        <v>118000</v>
      </c>
      <c r="F6" s="56"/>
      <c r="G6" s="49" t="s">
        <v>54</v>
      </c>
      <c r="H6" s="50">
        <v>55549</v>
      </c>
    </row>
    <row r="7" spans="1:10" ht="30" customHeight="1">
      <c r="A7" s="53">
        <v>2</v>
      </c>
      <c r="B7" s="55">
        <v>45993</v>
      </c>
      <c r="C7" s="122" t="s">
        <v>165</v>
      </c>
      <c r="D7" s="123"/>
      <c r="E7" s="120">
        <v>32000</v>
      </c>
      <c r="F7" s="79"/>
      <c r="G7" s="80"/>
      <c r="H7" s="81"/>
    </row>
    <row r="8" spans="1:10" ht="30" customHeight="1">
      <c r="A8" s="53">
        <v>3</v>
      </c>
      <c r="B8" s="55">
        <v>45995</v>
      </c>
      <c r="C8" s="122" t="s">
        <v>166</v>
      </c>
      <c r="D8" s="123"/>
      <c r="E8" s="120">
        <v>41390</v>
      </c>
      <c r="F8" s="56"/>
      <c r="G8" s="49" t="s">
        <v>61</v>
      </c>
      <c r="H8" s="50">
        <v>32621</v>
      </c>
    </row>
    <row r="9" spans="1:10" ht="30" customHeight="1">
      <c r="A9" s="53">
        <v>4</v>
      </c>
      <c r="B9" s="55">
        <v>46000</v>
      </c>
      <c r="C9" s="122" t="s">
        <v>167</v>
      </c>
      <c r="D9" s="123"/>
      <c r="E9" s="120">
        <v>31450</v>
      </c>
      <c r="F9" s="56"/>
      <c r="G9" s="49" t="s">
        <v>55</v>
      </c>
      <c r="H9" s="50">
        <v>47445</v>
      </c>
    </row>
    <row r="10" spans="1:10" ht="30" customHeight="1">
      <c r="A10" s="53">
        <v>5</v>
      </c>
      <c r="B10" s="55">
        <v>46004</v>
      </c>
      <c r="C10" s="122" t="s">
        <v>168</v>
      </c>
      <c r="D10" s="123"/>
      <c r="E10" s="120">
        <v>43526</v>
      </c>
      <c r="F10" s="56"/>
      <c r="G10" s="49" t="s">
        <v>56</v>
      </c>
      <c r="H10" s="50">
        <v>40800</v>
      </c>
    </row>
    <row r="11" spans="1:10" ht="30" customHeight="1">
      <c r="A11" s="53">
        <v>6</v>
      </c>
      <c r="B11" s="55">
        <v>46006</v>
      </c>
      <c r="C11" s="122" t="s">
        <v>165</v>
      </c>
      <c r="D11" s="123"/>
      <c r="E11" s="120">
        <v>120000</v>
      </c>
      <c r="F11" s="56"/>
      <c r="G11" s="49" t="s">
        <v>52</v>
      </c>
      <c r="H11" s="50">
        <v>8</v>
      </c>
    </row>
    <row r="12" spans="1:10" ht="30" customHeight="1">
      <c r="A12" s="53">
        <v>7</v>
      </c>
      <c r="B12" s="55">
        <v>46008</v>
      </c>
      <c r="C12" s="122" t="s">
        <v>165</v>
      </c>
      <c r="D12" s="123"/>
      <c r="E12" s="120">
        <v>59000</v>
      </c>
      <c r="F12" s="56"/>
      <c r="G12" s="49" t="s">
        <v>54</v>
      </c>
      <c r="H12" s="50">
        <v>42389</v>
      </c>
    </row>
    <row r="13" spans="1:10" ht="30" customHeight="1">
      <c r="A13" s="53">
        <v>8</v>
      </c>
      <c r="B13" s="55">
        <v>46008</v>
      </c>
      <c r="C13" s="122" t="s">
        <v>165</v>
      </c>
      <c r="D13" s="123"/>
      <c r="E13" s="120">
        <v>59000</v>
      </c>
      <c r="F13" s="56"/>
      <c r="G13" s="49" t="s">
        <v>51</v>
      </c>
      <c r="H13" s="50">
        <v>237677</v>
      </c>
    </row>
    <row r="14" spans="1:10" ht="30" customHeight="1">
      <c r="A14" s="53">
        <v>9</v>
      </c>
      <c r="B14" s="55">
        <v>46008</v>
      </c>
      <c r="C14" s="122" t="s">
        <v>165</v>
      </c>
      <c r="D14" s="123"/>
      <c r="E14" s="120">
        <v>32000</v>
      </c>
      <c r="F14" s="56"/>
      <c r="G14" s="49" t="s">
        <v>51</v>
      </c>
      <c r="H14" s="50">
        <v>73200</v>
      </c>
    </row>
    <row r="15" spans="1:10" ht="30" customHeight="1">
      <c r="A15" s="53">
        <v>10</v>
      </c>
      <c r="B15" s="55">
        <v>46008</v>
      </c>
      <c r="C15" s="122" t="s">
        <v>165</v>
      </c>
      <c r="D15" s="123"/>
      <c r="E15" s="120">
        <v>28000</v>
      </c>
      <c r="F15" s="56"/>
      <c r="G15" s="49" t="s">
        <v>52</v>
      </c>
      <c r="H15" s="50">
        <v>789</v>
      </c>
    </row>
    <row r="16" spans="1:10" ht="30" customHeight="1">
      <c r="A16" s="53">
        <v>11</v>
      </c>
      <c r="B16" s="55">
        <v>46008</v>
      </c>
      <c r="C16" s="122" t="s">
        <v>169</v>
      </c>
      <c r="D16" s="123"/>
      <c r="E16" s="120">
        <v>70000</v>
      </c>
      <c r="F16" s="56"/>
      <c r="G16" s="49" t="s">
        <v>61</v>
      </c>
      <c r="H16" s="50">
        <v>26609</v>
      </c>
    </row>
    <row r="17" spans="1:8" ht="30" customHeight="1">
      <c r="A17" s="53">
        <v>12</v>
      </c>
      <c r="B17" s="55">
        <v>46009</v>
      </c>
      <c r="C17" s="122" t="s">
        <v>170</v>
      </c>
      <c r="D17" s="123"/>
      <c r="E17" s="120">
        <v>35000</v>
      </c>
      <c r="F17" s="56"/>
      <c r="G17" s="49" t="s">
        <v>62</v>
      </c>
      <c r="H17" s="50">
        <v>3350000</v>
      </c>
    </row>
    <row r="18" spans="1:8" ht="30" customHeight="1">
      <c r="A18" s="53">
        <v>13</v>
      </c>
      <c r="B18" s="55">
        <v>46010</v>
      </c>
      <c r="C18" s="122" t="s">
        <v>165</v>
      </c>
      <c r="D18" s="123"/>
      <c r="E18" s="120">
        <v>66000</v>
      </c>
      <c r="F18" s="56"/>
      <c r="G18" s="49" t="s">
        <v>61</v>
      </c>
      <c r="H18" s="50">
        <v>7884</v>
      </c>
    </row>
    <row r="19" spans="1:8" ht="30" customHeight="1">
      <c r="A19" s="53">
        <v>14</v>
      </c>
      <c r="B19" s="55">
        <v>46010</v>
      </c>
      <c r="C19" s="122" t="s">
        <v>165</v>
      </c>
      <c r="D19" s="123"/>
      <c r="E19" s="120">
        <v>12000</v>
      </c>
      <c r="F19" s="56"/>
      <c r="G19" s="49" t="s">
        <v>61</v>
      </c>
      <c r="H19" s="50">
        <v>7884</v>
      </c>
    </row>
    <row r="20" spans="1:8" ht="30" customHeight="1">
      <c r="A20" s="53">
        <v>15</v>
      </c>
      <c r="B20" s="55">
        <v>46010</v>
      </c>
      <c r="C20" s="122" t="s">
        <v>171</v>
      </c>
      <c r="D20" s="123"/>
      <c r="E20" s="120">
        <v>61205</v>
      </c>
      <c r="F20" s="56"/>
      <c r="G20" s="49" t="s">
        <v>57</v>
      </c>
      <c r="H20" s="50">
        <v>1487000</v>
      </c>
    </row>
    <row r="21" spans="1:8" ht="30" customHeight="1">
      <c r="A21" s="53">
        <v>16</v>
      </c>
      <c r="B21" s="55">
        <v>46013</v>
      </c>
      <c r="C21" s="122" t="s">
        <v>165</v>
      </c>
      <c r="D21" s="123"/>
      <c r="E21" s="120">
        <v>27000</v>
      </c>
      <c r="F21" s="56"/>
      <c r="G21" s="49" t="s">
        <v>53</v>
      </c>
      <c r="H21" s="50">
        <v>9589985</v>
      </c>
    </row>
    <row r="22" spans="1:8" ht="30" customHeight="1">
      <c r="A22" s="53">
        <v>17</v>
      </c>
      <c r="B22" s="55">
        <v>46014</v>
      </c>
      <c r="C22" s="122" t="s">
        <v>165</v>
      </c>
      <c r="D22" s="123"/>
      <c r="E22" s="120">
        <v>52000</v>
      </c>
      <c r="F22" s="56"/>
      <c r="G22" s="49" t="s">
        <v>58</v>
      </c>
      <c r="H22" s="50">
        <v>1073050</v>
      </c>
    </row>
    <row r="23" spans="1:8" ht="30" customHeight="1">
      <c r="A23" s="53">
        <v>18</v>
      </c>
      <c r="B23" s="55">
        <v>46014</v>
      </c>
      <c r="C23" s="122" t="s">
        <v>167</v>
      </c>
      <c r="D23" s="123"/>
      <c r="E23" s="120">
        <v>94350</v>
      </c>
      <c r="F23" s="56"/>
      <c r="G23" s="49" t="s">
        <v>59</v>
      </c>
      <c r="H23" s="50">
        <v>2531650</v>
      </c>
    </row>
    <row r="24" spans="1:8" ht="30" customHeight="1">
      <c r="A24" s="53">
        <v>19</v>
      </c>
      <c r="B24" s="55">
        <v>46015</v>
      </c>
      <c r="C24" s="122" t="s">
        <v>165</v>
      </c>
      <c r="D24" s="123"/>
      <c r="E24" s="120">
        <v>21000</v>
      </c>
      <c r="F24" s="56"/>
      <c r="G24" s="49" t="s">
        <v>60</v>
      </c>
      <c r="H24" s="50">
        <v>446600</v>
      </c>
    </row>
    <row r="25" spans="1:8" ht="30" customHeight="1">
      <c r="A25" s="53">
        <v>20</v>
      </c>
      <c r="B25" s="55">
        <v>46015</v>
      </c>
      <c r="C25" s="122" t="s">
        <v>165</v>
      </c>
      <c r="D25" s="123"/>
      <c r="E25" s="120">
        <v>59000</v>
      </c>
      <c r="F25" s="117"/>
      <c r="G25" s="118"/>
      <c r="H25" s="119"/>
    </row>
    <row r="26" spans="1:8" ht="30" customHeight="1">
      <c r="A26" s="53">
        <v>21</v>
      </c>
      <c r="B26" s="55">
        <v>46015</v>
      </c>
      <c r="C26" s="122" t="s">
        <v>172</v>
      </c>
      <c r="D26" s="123"/>
      <c r="E26" s="120">
        <v>76320</v>
      </c>
      <c r="F26" s="117"/>
      <c r="G26" s="118"/>
      <c r="H26" s="119"/>
    </row>
    <row r="27" spans="1:8" ht="30" customHeight="1">
      <c r="A27" s="53">
        <v>22</v>
      </c>
      <c r="B27" s="55">
        <v>46017</v>
      </c>
      <c r="C27" s="122" t="s">
        <v>173</v>
      </c>
      <c r="D27" s="123"/>
      <c r="E27" s="120">
        <v>77000</v>
      </c>
      <c r="F27" s="117"/>
      <c r="G27" s="118"/>
      <c r="H27" s="119"/>
    </row>
    <row r="28" spans="1:8" ht="30" customHeight="1">
      <c r="A28" s="53">
        <v>23</v>
      </c>
      <c r="B28" s="55">
        <v>46020</v>
      </c>
      <c r="C28" s="122" t="s">
        <v>173</v>
      </c>
      <c r="D28" s="123"/>
      <c r="E28" s="120">
        <v>119000</v>
      </c>
      <c r="F28" s="117"/>
      <c r="G28" s="118"/>
      <c r="H28" s="119"/>
    </row>
    <row r="29" spans="1:8" ht="30" customHeight="1">
      <c r="A29" s="53">
        <v>24</v>
      </c>
      <c r="B29" s="55">
        <v>46021</v>
      </c>
      <c r="C29" s="122" t="s">
        <v>174</v>
      </c>
      <c r="D29" s="123"/>
      <c r="E29" s="120">
        <v>210800</v>
      </c>
      <c r="F29" s="117"/>
      <c r="G29" s="118"/>
      <c r="H29" s="119"/>
    </row>
    <row r="30" spans="1:8" ht="30" customHeight="1">
      <c r="A30" s="53">
        <v>25</v>
      </c>
      <c r="B30" s="55">
        <v>46021</v>
      </c>
      <c r="C30" s="122" t="s">
        <v>175</v>
      </c>
      <c r="D30" s="123"/>
      <c r="E30" s="120">
        <v>561850</v>
      </c>
      <c r="F30" s="117"/>
      <c r="G30" s="118"/>
      <c r="H30" s="119"/>
    </row>
    <row r="31" spans="1:8" ht="30" customHeight="1">
      <c r="A31" s="53">
        <v>26</v>
      </c>
      <c r="B31" s="55">
        <v>46021</v>
      </c>
      <c r="C31" s="122" t="s">
        <v>176</v>
      </c>
      <c r="D31" s="123"/>
      <c r="E31" s="120">
        <v>686800</v>
      </c>
      <c r="F31" s="117"/>
      <c r="G31" s="118"/>
      <c r="H31" s="119"/>
    </row>
    <row r="32" spans="1:8" ht="30" customHeight="1">
      <c r="A32" s="53">
        <v>27</v>
      </c>
      <c r="B32" s="55">
        <v>46021</v>
      </c>
      <c r="C32" s="122" t="s">
        <v>177</v>
      </c>
      <c r="D32" s="123"/>
      <c r="E32" s="120">
        <v>861900</v>
      </c>
      <c r="F32" s="117"/>
      <c r="G32" s="118"/>
      <c r="H32" s="119"/>
    </row>
    <row r="33" spans="1:8" ht="30" customHeight="1">
      <c r="A33" s="53">
        <v>28</v>
      </c>
      <c r="B33" s="55">
        <v>46021</v>
      </c>
      <c r="C33" s="122" t="s">
        <v>178</v>
      </c>
      <c r="D33" s="123"/>
      <c r="E33" s="120">
        <v>476000</v>
      </c>
      <c r="F33" s="117"/>
      <c r="G33" s="118"/>
      <c r="H33" s="119"/>
    </row>
    <row r="34" spans="1:8" ht="30" customHeight="1">
      <c r="A34" s="53">
        <v>29</v>
      </c>
      <c r="B34" s="55">
        <v>46021</v>
      </c>
      <c r="C34" s="122" t="s">
        <v>179</v>
      </c>
      <c r="D34" s="123"/>
      <c r="E34" s="120">
        <v>3275900</v>
      </c>
      <c r="F34" s="117"/>
      <c r="G34" s="118"/>
      <c r="H34" s="119"/>
    </row>
    <row r="35" spans="1:8" ht="30" customHeight="1">
      <c r="A35" s="53">
        <v>30</v>
      </c>
      <c r="B35" s="55">
        <v>46021</v>
      </c>
      <c r="C35" s="122" t="s">
        <v>180</v>
      </c>
      <c r="D35" s="123"/>
      <c r="E35" s="120">
        <v>289170</v>
      </c>
      <c r="F35" s="117"/>
      <c r="G35" s="118"/>
      <c r="H35" s="119"/>
    </row>
    <row r="36" spans="1:8" ht="30" customHeight="1">
      <c r="A36" s="53">
        <v>31</v>
      </c>
      <c r="B36" s="55">
        <v>46021</v>
      </c>
      <c r="C36" s="250" t="s">
        <v>181</v>
      </c>
      <c r="D36" s="251"/>
      <c r="E36" s="249">
        <v>150450</v>
      </c>
      <c r="F36" s="117"/>
      <c r="G36" s="118"/>
      <c r="H36" s="119"/>
    </row>
    <row r="37" spans="1:8" ht="30" customHeight="1">
      <c r="A37" s="53">
        <v>32</v>
      </c>
      <c r="B37" s="55">
        <v>46021</v>
      </c>
      <c r="C37" s="122" t="s">
        <v>182</v>
      </c>
      <c r="D37" s="123"/>
      <c r="E37" s="120">
        <v>1000450</v>
      </c>
      <c r="F37" s="117"/>
      <c r="G37" s="118"/>
      <c r="H37" s="119"/>
    </row>
    <row r="38" spans="1:8" ht="30" customHeight="1">
      <c r="A38" s="53">
        <v>33</v>
      </c>
      <c r="B38" s="55">
        <v>46021</v>
      </c>
      <c r="C38" s="122" t="s">
        <v>183</v>
      </c>
      <c r="D38" s="123"/>
      <c r="E38" s="120">
        <v>685950</v>
      </c>
      <c r="F38" s="117"/>
      <c r="G38" s="118"/>
      <c r="H38" s="119"/>
    </row>
    <row r="39" spans="1:8" ht="30" customHeight="1">
      <c r="A39" s="53">
        <v>34</v>
      </c>
      <c r="B39" s="55">
        <v>46021</v>
      </c>
      <c r="C39" s="122" t="s">
        <v>184</v>
      </c>
      <c r="D39" s="123"/>
      <c r="E39" s="120">
        <v>1469650</v>
      </c>
      <c r="F39" s="117"/>
      <c r="G39" s="118"/>
      <c r="H39" s="119"/>
    </row>
    <row r="40" spans="1:8" ht="30" customHeight="1">
      <c r="A40" s="53">
        <v>35</v>
      </c>
      <c r="B40" s="55">
        <v>46021</v>
      </c>
      <c r="C40" s="122" t="s">
        <v>185</v>
      </c>
      <c r="D40" s="123"/>
      <c r="E40" s="120">
        <v>542300</v>
      </c>
      <c r="F40" s="117"/>
      <c r="G40" s="118"/>
      <c r="H40" s="119"/>
    </row>
    <row r="41" spans="1:8" ht="30" customHeight="1">
      <c r="A41" s="53">
        <v>36</v>
      </c>
      <c r="B41" s="55">
        <v>46021</v>
      </c>
      <c r="C41" s="122" t="s">
        <v>186</v>
      </c>
      <c r="D41" s="123"/>
      <c r="E41" s="120">
        <v>885700</v>
      </c>
      <c r="F41" s="117"/>
      <c r="G41" s="118"/>
      <c r="H41" s="119"/>
    </row>
    <row r="42" spans="1:8" ht="30" customHeight="1">
      <c r="A42" s="53">
        <v>37</v>
      </c>
      <c r="B42" s="55">
        <v>46021</v>
      </c>
      <c r="C42" s="122" t="s">
        <v>187</v>
      </c>
      <c r="D42" s="123"/>
      <c r="E42" s="120">
        <v>708050</v>
      </c>
      <c r="F42" s="117"/>
      <c r="G42" s="118"/>
      <c r="H42" s="119"/>
    </row>
    <row r="43" spans="1:8" ht="30" customHeight="1">
      <c r="A43" s="53">
        <v>38</v>
      </c>
      <c r="B43" s="55">
        <v>46021</v>
      </c>
      <c r="C43" s="122" t="s">
        <v>188</v>
      </c>
      <c r="D43" s="123"/>
      <c r="E43" s="120">
        <v>639200</v>
      </c>
      <c r="F43" s="117"/>
      <c r="G43" s="118"/>
      <c r="H43" s="119"/>
    </row>
    <row r="44" spans="1:8" ht="30" customHeight="1">
      <c r="A44" s="53">
        <v>39</v>
      </c>
      <c r="B44" s="55">
        <v>46021</v>
      </c>
      <c r="C44" s="122" t="s">
        <v>189</v>
      </c>
      <c r="D44" s="123"/>
      <c r="E44" s="120">
        <v>239870</v>
      </c>
      <c r="F44" s="117"/>
      <c r="G44" s="118"/>
      <c r="H44" s="119"/>
    </row>
    <row r="45" spans="1:8" ht="30" customHeight="1">
      <c r="A45" s="53">
        <v>40</v>
      </c>
      <c r="B45" s="55">
        <v>46021</v>
      </c>
      <c r="C45" s="122" t="s">
        <v>190</v>
      </c>
      <c r="D45" s="123"/>
      <c r="E45" s="120">
        <v>136000</v>
      </c>
      <c r="F45" s="117"/>
      <c r="G45" s="118"/>
      <c r="H45" s="119"/>
    </row>
    <row r="46" spans="1:8" ht="30" customHeight="1">
      <c r="A46" s="128" t="s">
        <v>18</v>
      </c>
      <c r="B46" s="128"/>
      <c r="C46" s="128"/>
      <c r="D46" s="128"/>
      <c r="E46" s="128"/>
      <c r="F46" s="128"/>
    </row>
    <row r="47" spans="1:8" ht="30" customHeight="1">
      <c r="A47" s="126" t="s">
        <v>8</v>
      </c>
      <c r="B47" s="126"/>
      <c r="C47" s="51" t="s">
        <v>9</v>
      </c>
      <c r="D47" s="51" t="s">
        <v>4</v>
      </c>
      <c r="E47" s="51" t="s">
        <v>6</v>
      </c>
      <c r="F47" s="51" t="s">
        <v>7</v>
      </c>
    </row>
    <row r="48" spans="1:8" ht="30" customHeight="1">
      <c r="A48" s="126" t="s">
        <v>10</v>
      </c>
      <c r="B48" s="126"/>
      <c r="C48" s="129">
        <f>C51+C57+C59+C61+C86</f>
        <v>23465864</v>
      </c>
      <c r="D48" s="130"/>
      <c r="E48" s="130"/>
      <c r="F48" s="52"/>
    </row>
    <row r="49" spans="1:20" ht="30" customHeight="1">
      <c r="A49" s="126" t="s">
        <v>13</v>
      </c>
      <c r="B49" s="51">
        <v>1</v>
      </c>
      <c r="C49" s="57" t="s">
        <v>19</v>
      </c>
      <c r="D49" s="58">
        <v>46014</v>
      </c>
      <c r="E49" s="59">
        <v>4620000</v>
      </c>
      <c r="F49" s="52"/>
      <c r="T49" s="2"/>
    </row>
    <row r="50" spans="1:20" ht="30" customHeight="1">
      <c r="A50" s="126"/>
      <c r="B50" s="51"/>
      <c r="C50" s="57"/>
      <c r="D50" s="58"/>
      <c r="E50" s="59"/>
      <c r="F50" s="52"/>
    </row>
    <row r="51" spans="1:20" ht="30" customHeight="1">
      <c r="A51" s="126"/>
      <c r="B51" s="51" t="s">
        <v>11</v>
      </c>
      <c r="C51" s="131">
        <f>SUM(E49:E50)</f>
        <v>4620000</v>
      </c>
      <c r="D51" s="131"/>
      <c r="E51" s="131"/>
      <c r="F51" s="52"/>
    </row>
    <row r="52" spans="1:20" ht="30" customHeight="1">
      <c r="A52" s="126" t="s">
        <v>14</v>
      </c>
      <c r="B52" s="51">
        <v>1</v>
      </c>
      <c r="C52" s="60" t="s">
        <v>63</v>
      </c>
      <c r="D52" s="55">
        <v>45994</v>
      </c>
      <c r="E52" s="62">
        <v>4177910</v>
      </c>
      <c r="F52" s="52"/>
      <c r="K52" s="121"/>
    </row>
    <row r="53" spans="1:20" ht="30" customHeight="1">
      <c r="A53" s="126"/>
      <c r="B53" s="51">
        <v>2</v>
      </c>
      <c r="C53" s="60" t="s">
        <v>63</v>
      </c>
      <c r="D53" s="55">
        <v>45994</v>
      </c>
      <c r="E53" s="62">
        <v>13347090</v>
      </c>
      <c r="F53" s="52"/>
    </row>
    <row r="54" spans="1:20" ht="30" customHeight="1">
      <c r="A54" s="126"/>
      <c r="B54" s="51"/>
      <c r="C54" s="60"/>
      <c r="D54" s="61"/>
      <c r="E54" s="62"/>
      <c r="F54" s="52"/>
    </row>
    <row r="55" spans="1:20" ht="30" customHeight="1">
      <c r="A55" s="126"/>
      <c r="B55" s="51"/>
      <c r="C55" s="60"/>
      <c r="D55" s="61"/>
      <c r="E55" s="62"/>
      <c r="F55" s="52"/>
    </row>
    <row r="56" spans="1:20" ht="30" customHeight="1">
      <c r="A56" s="126"/>
      <c r="B56" s="51"/>
      <c r="C56" s="60"/>
      <c r="D56" s="61"/>
      <c r="E56" s="62"/>
      <c r="F56" s="52"/>
    </row>
    <row r="57" spans="1:20" ht="30" customHeight="1">
      <c r="A57" s="126"/>
      <c r="B57" s="51" t="s">
        <v>11</v>
      </c>
      <c r="C57" s="127">
        <f>SUM(E52:E56)</f>
        <v>17525000</v>
      </c>
      <c r="D57" s="127"/>
      <c r="E57" s="127"/>
      <c r="F57" s="52"/>
    </row>
    <row r="58" spans="1:20" ht="30" customHeight="1">
      <c r="A58" s="139" t="s">
        <v>12</v>
      </c>
      <c r="B58" s="51"/>
      <c r="C58" s="60"/>
      <c r="D58" s="61"/>
      <c r="E58" s="62"/>
      <c r="F58" s="52"/>
    </row>
    <row r="59" spans="1:20" ht="30" customHeight="1">
      <c r="A59" s="140"/>
      <c r="B59" s="51" t="s">
        <v>11</v>
      </c>
      <c r="C59" s="133">
        <f>SUM(E58:E58)</f>
        <v>0</v>
      </c>
      <c r="D59" s="133"/>
      <c r="E59" s="133"/>
      <c r="F59" s="52"/>
    </row>
    <row r="60" spans="1:20" ht="30" customHeight="1">
      <c r="A60" s="139" t="s">
        <v>75</v>
      </c>
      <c r="B60" s="51"/>
      <c r="C60" s="60"/>
      <c r="D60" s="61"/>
      <c r="E60" s="62"/>
      <c r="F60" s="52"/>
    </row>
    <row r="61" spans="1:20" ht="30" customHeight="1">
      <c r="A61" s="140"/>
      <c r="B61" s="51" t="s">
        <v>11</v>
      </c>
      <c r="C61" s="127">
        <f>SUM(E60:E60)</f>
        <v>0</v>
      </c>
      <c r="D61" s="127"/>
      <c r="E61" s="127"/>
      <c r="F61" s="52"/>
    </row>
    <row r="62" spans="1:20" ht="36" customHeight="1">
      <c r="A62" s="126"/>
      <c r="B62" s="51">
        <v>1</v>
      </c>
      <c r="C62" s="247" t="s">
        <v>47</v>
      </c>
      <c r="D62" s="55">
        <v>45993</v>
      </c>
      <c r="E62" s="248">
        <v>1513</v>
      </c>
      <c r="F62" s="52"/>
      <c r="G62" s="9" t="s">
        <v>65</v>
      </c>
    </row>
    <row r="63" spans="1:20" ht="36" customHeight="1">
      <c r="A63" s="126"/>
      <c r="B63" s="51">
        <v>2</v>
      </c>
      <c r="C63" s="247" t="s">
        <v>47</v>
      </c>
      <c r="D63" s="55">
        <v>45993</v>
      </c>
      <c r="E63" s="248">
        <v>464</v>
      </c>
      <c r="F63" s="52"/>
      <c r="G63" s="9"/>
    </row>
    <row r="64" spans="1:20" ht="36" customHeight="1">
      <c r="A64" s="126"/>
      <c r="B64" s="51">
        <v>3</v>
      </c>
      <c r="C64" s="247" t="s">
        <v>191</v>
      </c>
      <c r="D64" s="55">
        <v>45996</v>
      </c>
      <c r="E64" s="248">
        <v>139140</v>
      </c>
      <c r="F64" s="52"/>
      <c r="G64" s="9"/>
    </row>
    <row r="65" spans="1:7" ht="36" customHeight="1">
      <c r="A65" s="126"/>
      <c r="B65" s="51">
        <v>4</v>
      </c>
      <c r="C65" s="247" t="s">
        <v>192</v>
      </c>
      <c r="D65" s="55">
        <v>46006</v>
      </c>
      <c r="E65" s="248">
        <v>16500</v>
      </c>
      <c r="F65" s="52"/>
      <c r="G65" s="9"/>
    </row>
    <row r="66" spans="1:7" ht="36" customHeight="1">
      <c r="A66" s="126"/>
      <c r="B66" s="51">
        <v>5</v>
      </c>
      <c r="C66" s="247" t="s">
        <v>192</v>
      </c>
      <c r="D66" s="55">
        <v>46006</v>
      </c>
      <c r="E66" s="248">
        <v>11000</v>
      </c>
      <c r="F66" s="52"/>
      <c r="G66" s="9"/>
    </row>
    <row r="67" spans="1:7" ht="36" customHeight="1">
      <c r="A67" s="126"/>
      <c r="B67" s="51">
        <v>6</v>
      </c>
      <c r="C67" s="247" t="s">
        <v>47</v>
      </c>
      <c r="D67" s="55">
        <v>46006</v>
      </c>
      <c r="E67" s="248">
        <v>3696</v>
      </c>
      <c r="F67" s="52"/>
      <c r="G67" s="9"/>
    </row>
    <row r="68" spans="1:7" ht="36" customHeight="1">
      <c r="A68" s="126"/>
      <c r="B68" s="51">
        <v>7</v>
      </c>
      <c r="C68" s="247" t="s">
        <v>193</v>
      </c>
      <c r="D68" s="55">
        <v>46007</v>
      </c>
      <c r="E68" s="248">
        <v>88000</v>
      </c>
      <c r="F68" s="52"/>
      <c r="G68" s="9"/>
    </row>
    <row r="69" spans="1:7" ht="36" customHeight="1">
      <c r="A69" s="126"/>
      <c r="B69" s="51">
        <v>8</v>
      </c>
      <c r="C69" s="247" t="s">
        <v>194</v>
      </c>
      <c r="D69" s="55">
        <v>46007</v>
      </c>
      <c r="E69" s="248">
        <v>22000</v>
      </c>
      <c r="F69" s="52"/>
      <c r="G69" s="9"/>
    </row>
    <row r="70" spans="1:7" ht="36" customHeight="1">
      <c r="A70" s="126"/>
      <c r="B70" s="51">
        <v>9</v>
      </c>
      <c r="C70" s="247" t="s">
        <v>195</v>
      </c>
      <c r="D70" s="55">
        <v>46008</v>
      </c>
      <c r="E70" s="248">
        <v>513910</v>
      </c>
      <c r="F70" s="52"/>
      <c r="G70" s="9"/>
    </row>
    <row r="71" spans="1:7" ht="36" customHeight="1">
      <c r="A71" s="126"/>
      <c r="B71" s="51">
        <v>10</v>
      </c>
      <c r="C71" s="247" t="s">
        <v>47</v>
      </c>
      <c r="D71" s="55">
        <v>46008</v>
      </c>
      <c r="E71" s="248">
        <v>2580</v>
      </c>
      <c r="F71" s="52"/>
      <c r="G71" s="9"/>
    </row>
    <row r="72" spans="1:7" ht="36" customHeight="1">
      <c r="A72" s="126"/>
      <c r="B72" s="51">
        <v>11</v>
      </c>
      <c r="C72" s="247" t="s">
        <v>196</v>
      </c>
      <c r="D72" s="55">
        <v>46010</v>
      </c>
      <c r="E72" s="248">
        <v>162000</v>
      </c>
      <c r="F72" s="52"/>
      <c r="G72" s="9"/>
    </row>
    <row r="73" spans="1:7" ht="36" customHeight="1">
      <c r="A73" s="126"/>
      <c r="B73" s="51">
        <v>12</v>
      </c>
      <c r="C73" s="247" t="s">
        <v>47</v>
      </c>
      <c r="D73" s="55">
        <v>46010</v>
      </c>
      <c r="E73" s="248">
        <v>897</v>
      </c>
      <c r="F73" s="52"/>
      <c r="G73" s="9"/>
    </row>
    <row r="74" spans="1:7" ht="36" customHeight="1">
      <c r="A74" s="126"/>
      <c r="B74" s="51">
        <v>13</v>
      </c>
      <c r="C74" s="247" t="s">
        <v>197</v>
      </c>
      <c r="D74" s="55">
        <v>46013</v>
      </c>
      <c r="E74" s="248">
        <v>11000</v>
      </c>
      <c r="F74" s="52"/>
      <c r="G74" s="9"/>
    </row>
    <row r="75" spans="1:7" ht="36" customHeight="1">
      <c r="A75" s="126"/>
      <c r="B75" s="51">
        <v>14</v>
      </c>
      <c r="C75" s="247" t="s">
        <v>198</v>
      </c>
      <c r="D75" s="55">
        <v>46013</v>
      </c>
      <c r="E75" s="248">
        <v>11000</v>
      </c>
      <c r="F75" s="52"/>
      <c r="G75" s="9"/>
    </row>
    <row r="76" spans="1:7" ht="36" customHeight="1">
      <c r="A76" s="126"/>
      <c r="B76" s="51">
        <v>15</v>
      </c>
      <c r="C76" s="247" t="s">
        <v>199</v>
      </c>
      <c r="D76" s="55">
        <v>46013</v>
      </c>
      <c r="E76" s="248">
        <v>8710</v>
      </c>
      <c r="F76" s="52"/>
      <c r="G76" s="9"/>
    </row>
    <row r="77" spans="1:7" ht="36" customHeight="1">
      <c r="A77" s="126"/>
      <c r="B77" s="51">
        <v>16</v>
      </c>
      <c r="C77" s="247" t="s">
        <v>47</v>
      </c>
      <c r="D77" s="55">
        <v>46013</v>
      </c>
      <c r="E77" s="248">
        <v>391</v>
      </c>
      <c r="F77" s="52"/>
      <c r="G77" s="9"/>
    </row>
    <row r="78" spans="1:7" ht="36" customHeight="1">
      <c r="A78" s="126"/>
      <c r="B78" s="51">
        <v>17</v>
      </c>
      <c r="C78" s="247" t="s">
        <v>200</v>
      </c>
      <c r="D78" s="55">
        <v>46014</v>
      </c>
      <c r="E78" s="248">
        <v>139140</v>
      </c>
      <c r="F78" s="52"/>
      <c r="G78" s="9"/>
    </row>
    <row r="79" spans="1:7" ht="36" customHeight="1">
      <c r="A79" s="126"/>
      <c r="B79" s="51">
        <v>18</v>
      </c>
      <c r="C79" s="247" t="s">
        <v>47</v>
      </c>
      <c r="D79" s="55">
        <v>46014</v>
      </c>
      <c r="E79" s="248">
        <v>754</v>
      </c>
      <c r="F79" s="52"/>
      <c r="G79" s="9"/>
    </row>
    <row r="80" spans="1:7" ht="36" customHeight="1">
      <c r="A80" s="126"/>
      <c r="B80" s="51">
        <v>19</v>
      </c>
      <c r="C80" s="247" t="s">
        <v>201</v>
      </c>
      <c r="D80" s="55">
        <v>46015</v>
      </c>
      <c r="E80" s="248">
        <v>100000</v>
      </c>
      <c r="F80" s="52"/>
      <c r="G80" s="9"/>
    </row>
    <row r="81" spans="1:10" ht="36" customHeight="1">
      <c r="A81" s="126"/>
      <c r="B81" s="51">
        <v>20</v>
      </c>
      <c r="C81" s="247" t="s">
        <v>47</v>
      </c>
      <c r="D81" s="55">
        <v>46015</v>
      </c>
      <c r="E81" s="248">
        <v>1159</v>
      </c>
      <c r="F81" s="52"/>
      <c r="G81" s="9"/>
    </row>
    <row r="82" spans="1:10" ht="36" customHeight="1">
      <c r="A82" s="126"/>
      <c r="B82" s="51">
        <v>21</v>
      </c>
      <c r="C82" s="247" t="s">
        <v>202</v>
      </c>
      <c r="D82" s="55">
        <v>46017</v>
      </c>
      <c r="E82" s="248">
        <v>33000</v>
      </c>
      <c r="F82" s="52"/>
      <c r="G82" s="9"/>
    </row>
    <row r="83" spans="1:10" ht="36" customHeight="1">
      <c r="A83" s="126"/>
      <c r="B83" s="51">
        <v>22</v>
      </c>
      <c r="C83" s="247" t="s">
        <v>203</v>
      </c>
      <c r="D83" s="55">
        <v>46017</v>
      </c>
      <c r="E83" s="248">
        <v>51010</v>
      </c>
      <c r="F83" s="52"/>
      <c r="G83" s="9"/>
    </row>
    <row r="84" spans="1:10" ht="36" customHeight="1">
      <c r="A84" s="126"/>
      <c r="B84" s="51">
        <v>23</v>
      </c>
      <c r="C84" s="247" t="s">
        <v>64</v>
      </c>
      <c r="D84" s="55">
        <v>46020</v>
      </c>
      <c r="E84" s="248">
        <v>2500</v>
      </c>
      <c r="F84" s="52"/>
      <c r="G84" s="9"/>
    </row>
    <row r="85" spans="1:10" ht="36" customHeight="1">
      <c r="A85" s="126"/>
      <c r="B85" s="51">
        <v>24</v>
      </c>
      <c r="C85" s="247" t="s">
        <v>64</v>
      </c>
      <c r="D85" s="55">
        <v>46022</v>
      </c>
      <c r="E85" s="248">
        <v>500</v>
      </c>
      <c r="F85" s="52"/>
      <c r="G85" s="9"/>
    </row>
    <row r="86" spans="1:10" ht="36" customHeight="1">
      <c r="A86" s="126"/>
      <c r="B86" s="51" t="s">
        <v>11</v>
      </c>
      <c r="C86" s="132">
        <f>SUM(E62:E85)</f>
        <v>1320864</v>
      </c>
      <c r="D86" s="132"/>
      <c r="E86" s="132"/>
      <c r="F86" s="52"/>
      <c r="J86" s="8"/>
    </row>
    <row r="87" spans="1:10">
      <c r="E87" s="3"/>
    </row>
    <row r="88" spans="1:10">
      <c r="E88" s="3"/>
    </row>
  </sheetData>
  <mergeCells count="61">
    <mergeCell ref="C13:D13"/>
    <mergeCell ref="C14:D14"/>
    <mergeCell ref="C8:D8"/>
    <mergeCell ref="C9:D9"/>
    <mergeCell ref="C24:D24"/>
    <mergeCell ref="C15:D15"/>
    <mergeCell ref="C23:D23"/>
    <mergeCell ref="C16:D16"/>
    <mergeCell ref="C17:D17"/>
    <mergeCell ref="C18:D18"/>
    <mergeCell ref="C19:D19"/>
    <mergeCell ref="C20:D20"/>
    <mergeCell ref="C21:D21"/>
    <mergeCell ref="C22:D22"/>
    <mergeCell ref="C12:D12"/>
    <mergeCell ref="A3:E3"/>
    <mergeCell ref="A1:F1"/>
    <mergeCell ref="B2:C2"/>
    <mergeCell ref="E2:F2"/>
    <mergeCell ref="C6:D6"/>
    <mergeCell ref="A5:B5"/>
    <mergeCell ref="C5:D5"/>
    <mergeCell ref="A62:A86"/>
    <mergeCell ref="A60:A61"/>
    <mergeCell ref="C61:E61"/>
    <mergeCell ref="A46:F46"/>
    <mergeCell ref="A47:B47"/>
    <mergeCell ref="A48:B48"/>
    <mergeCell ref="C48:E48"/>
    <mergeCell ref="C51:E51"/>
    <mergeCell ref="C57:E57"/>
    <mergeCell ref="C86:E86"/>
    <mergeCell ref="A49:A51"/>
    <mergeCell ref="A58:A59"/>
    <mergeCell ref="A52:A57"/>
    <mergeCell ref="C59:E59"/>
    <mergeCell ref="C4:D4"/>
    <mergeCell ref="C26:D26"/>
    <mergeCell ref="C25:D25"/>
    <mergeCell ref="C36:D36"/>
    <mergeCell ref="C35:D35"/>
    <mergeCell ref="C34:D34"/>
    <mergeCell ref="C33:D33"/>
    <mergeCell ref="C32:D32"/>
    <mergeCell ref="C31:D31"/>
    <mergeCell ref="C30:D30"/>
    <mergeCell ref="C29:D29"/>
    <mergeCell ref="C28:D28"/>
    <mergeCell ref="C27:D27"/>
    <mergeCell ref="C10:D10"/>
    <mergeCell ref="C11:D11"/>
    <mergeCell ref="C7:D7"/>
    <mergeCell ref="C38:D38"/>
    <mergeCell ref="C37:D37"/>
    <mergeCell ref="C45:D45"/>
    <mergeCell ref="C44:D44"/>
    <mergeCell ref="C43:D43"/>
    <mergeCell ref="C42:D42"/>
    <mergeCell ref="C41:D41"/>
    <mergeCell ref="C40:D40"/>
    <mergeCell ref="C39:D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139"/>
  <sheetViews>
    <sheetView view="pageBreakPreview" topLeftCell="A16" zoomScale="85" zoomScaleNormal="100" zoomScaleSheetLayoutView="85" workbookViewId="0">
      <selection activeCell="A25" sqref="A25:A28"/>
    </sheetView>
  </sheetViews>
  <sheetFormatPr defaultColWidth="9" defaultRowHeight="13.5"/>
  <cols>
    <col min="1" max="1" width="11.875" style="6" customWidth="1"/>
    <col min="2" max="2" width="14.75" style="6" customWidth="1"/>
    <col min="3" max="3" width="55.625" style="103" customWidth="1"/>
    <col min="4" max="4" width="13.25" style="6" customWidth="1"/>
    <col min="5" max="5" width="18" style="10" customWidth="1"/>
    <col min="6" max="6" width="13.875" style="6" customWidth="1"/>
    <col min="7" max="8" width="9.375" style="6" customWidth="1"/>
    <col min="9" max="16384" width="9" style="6"/>
  </cols>
  <sheetData>
    <row r="1" spans="1:11" s="5" customFormat="1" ht="45" customHeight="1">
      <c r="A1" s="157" t="s">
        <v>76</v>
      </c>
      <c r="B1" s="158"/>
      <c r="C1" s="158"/>
      <c r="D1" s="158"/>
      <c r="E1" s="158"/>
      <c r="F1" s="159"/>
    </row>
    <row r="2" spans="1:11" ht="36" customHeight="1">
      <c r="A2" s="83" t="s">
        <v>0</v>
      </c>
      <c r="B2" s="160" t="s">
        <v>22</v>
      </c>
      <c r="C2" s="161"/>
      <c r="D2" s="83" t="s">
        <v>1</v>
      </c>
      <c r="E2" s="160" t="s">
        <v>23</v>
      </c>
      <c r="F2" s="161"/>
    </row>
    <row r="3" spans="1:11" ht="36" customHeight="1">
      <c r="A3" s="162" t="s">
        <v>2</v>
      </c>
      <c r="B3" s="163"/>
      <c r="C3" s="163"/>
      <c r="D3" s="163"/>
      <c r="E3" s="164"/>
      <c r="F3" s="84"/>
    </row>
    <row r="4" spans="1:11" ht="36" customHeight="1">
      <c r="A4" s="83" t="s">
        <v>3</v>
      </c>
      <c r="B4" s="83" t="s">
        <v>4</v>
      </c>
      <c r="C4" s="165" t="s">
        <v>5</v>
      </c>
      <c r="D4" s="166"/>
      <c r="E4" s="83" t="s">
        <v>6</v>
      </c>
      <c r="F4" s="83" t="s">
        <v>7</v>
      </c>
    </row>
    <row r="5" spans="1:11" ht="36" customHeight="1">
      <c r="A5" s="165" t="s">
        <v>10</v>
      </c>
      <c r="B5" s="166"/>
      <c r="C5" s="160"/>
      <c r="D5" s="161"/>
      <c r="E5" s="85">
        <f>SUM(E6:E12)</f>
        <v>3462226</v>
      </c>
      <c r="F5" s="86"/>
    </row>
    <row r="6" spans="1:11" ht="36" customHeight="1">
      <c r="A6" s="84">
        <v>1</v>
      </c>
      <c r="B6" s="41">
        <v>46006</v>
      </c>
      <c r="C6" s="167" t="s">
        <v>77</v>
      </c>
      <c r="D6" s="168"/>
      <c r="E6" s="95">
        <v>5000</v>
      </c>
      <c r="F6" s="86"/>
      <c r="K6" s="6" t="s">
        <v>24</v>
      </c>
    </row>
    <row r="7" spans="1:11" ht="36" customHeight="1">
      <c r="A7" s="84">
        <v>2</v>
      </c>
      <c r="B7" s="41">
        <v>46007</v>
      </c>
      <c r="C7" s="155" t="s">
        <v>78</v>
      </c>
      <c r="D7" s="156"/>
      <c r="E7" s="95">
        <v>17826</v>
      </c>
      <c r="F7" s="86"/>
      <c r="K7" s="6" t="s">
        <v>24</v>
      </c>
    </row>
    <row r="8" spans="1:11" ht="36" customHeight="1">
      <c r="A8" s="84">
        <v>3</v>
      </c>
      <c r="B8" s="41">
        <v>46007</v>
      </c>
      <c r="C8" s="151" t="s">
        <v>46</v>
      </c>
      <c r="D8" s="152"/>
      <c r="E8" s="95">
        <v>313500</v>
      </c>
      <c r="F8" s="86"/>
    </row>
    <row r="9" spans="1:11" ht="36" customHeight="1">
      <c r="A9" s="84">
        <v>4</v>
      </c>
      <c r="B9" s="41">
        <v>46008</v>
      </c>
      <c r="C9" s="151" t="s">
        <v>79</v>
      </c>
      <c r="D9" s="152"/>
      <c r="E9" s="95">
        <v>20900</v>
      </c>
      <c r="F9" s="86"/>
    </row>
    <row r="10" spans="1:11" ht="36" customHeight="1">
      <c r="A10" s="84">
        <v>5</v>
      </c>
      <c r="B10" s="41">
        <v>46013</v>
      </c>
      <c r="C10" s="151" t="s">
        <v>80</v>
      </c>
      <c r="D10" s="152"/>
      <c r="E10" s="95">
        <v>25000</v>
      </c>
      <c r="F10" s="86"/>
    </row>
    <row r="11" spans="1:11" ht="36" customHeight="1">
      <c r="A11" s="84">
        <v>6</v>
      </c>
      <c r="B11" s="41">
        <v>46014</v>
      </c>
      <c r="C11" s="151" t="s">
        <v>81</v>
      </c>
      <c r="D11" s="152"/>
      <c r="E11" s="95">
        <v>770000</v>
      </c>
      <c r="F11" s="86"/>
    </row>
    <row r="12" spans="1:11" ht="36" customHeight="1">
      <c r="A12" s="84">
        <v>7</v>
      </c>
      <c r="B12" s="41">
        <v>46015</v>
      </c>
      <c r="C12" s="153" t="s">
        <v>81</v>
      </c>
      <c r="D12" s="154"/>
      <c r="E12" s="96">
        <v>2310000</v>
      </c>
      <c r="F12" s="86"/>
    </row>
    <row r="13" spans="1:11" ht="36" customHeight="1">
      <c r="A13" s="172" t="s">
        <v>25</v>
      </c>
      <c r="B13" s="173"/>
      <c r="C13" s="173"/>
      <c r="D13" s="173"/>
      <c r="E13" s="173"/>
      <c r="F13" s="174"/>
    </row>
    <row r="14" spans="1:11" ht="36" customHeight="1">
      <c r="A14" s="165" t="s">
        <v>8</v>
      </c>
      <c r="B14" s="166"/>
      <c r="C14" s="83" t="s">
        <v>9</v>
      </c>
      <c r="D14" s="83" t="s">
        <v>4</v>
      </c>
      <c r="E14" s="83" t="s">
        <v>6</v>
      </c>
      <c r="F14" s="83" t="s">
        <v>7</v>
      </c>
    </row>
    <row r="15" spans="1:11" ht="36" customHeight="1">
      <c r="A15" s="165" t="s">
        <v>10</v>
      </c>
      <c r="B15" s="166"/>
      <c r="C15" s="175">
        <f>C17+C24+C26+C28+C42</f>
        <v>43514282</v>
      </c>
      <c r="D15" s="176"/>
      <c r="E15" s="177"/>
      <c r="F15" s="86"/>
    </row>
    <row r="16" spans="1:11" ht="36" customHeight="1">
      <c r="A16" s="139" t="s">
        <v>26</v>
      </c>
      <c r="B16" s="83">
        <v>1</v>
      </c>
      <c r="C16" s="87" t="s">
        <v>82</v>
      </c>
      <c r="D16" s="41">
        <v>46014</v>
      </c>
      <c r="E16" s="88">
        <v>5764500</v>
      </c>
      <c r="F16" s="86"/>
    </row>
    <row r="17" spans="1:6" ht="36" customHeight="1">
      <c r="A17" s="140"/>
      <c r="B17" s="83" t="s">
        <v>11</v>
      </c>
      <c r="C17" s="169">
        <f>SUM(E16:E16)</f>
        <v>5764500</v>
      </c>
      <c r="D17" s="170"/>
      <c r="E17" s="171"/>
      <c r="F17" s="86"/>
    </row>
    <row r="18" spans="1:6" ht="36" customHeight="1">
      <c r="A18" s="139" t="s">
        <v>27</v>
      </c>
      <c r="B18" s="83">
        <v>1</v>
      </c>
      <c r="C18" s="89" t="s">
        <v>83</v>
      </c>
      <c r="D18" s="41">
        <v>46002</v>
      </c>
      <c r="E18" s="90">
        <v>288000</v>
      </c>
      <c r="F18" s="91"/>
    </row>
    <row r="19" spans="1:6" ht="36" customHeight="1">
      <c r="A19" s="150"/>
      <c r="B19" s="97">
        <v>2</v>
      </c>
      <c r="C19" s="98" t="s">
        <v>84</v>
      </c>
      <c r="D19" s="41">
        <v>46009</v>
      </c>
      <c r="E19" s="99">
        <v>17029250</v>
      </c>
      <c r="F19" s="91"/>
    </row>
    <row r="20" spans="1:6" ht="36" customHeight="1">
      <c r="A20" s="150"/>
      <c r="B20" s="83">
        <v>3</v>
      </c>
      <c r="C20" s="98" t="s">
        <v>85</v>
      </c>
      <c r="D20" s="41">
        <v>46010</v>
      </c>
      <c r="E20" s="99">
        <v>10829050</v>
      </c>
      <c r="F20" s="91"/>
    </row>
    <row r="21" spans="1:6" ht="36" customHeight="1">
      <c r="A21" s="150"/>
      <c r="B21" s="97">
        <v>4</v>
      </c>
      <c r="C21" s="98" t="s">
        <v>86</v>
      </c>
      <c r="D21" s="41">
        <v>46013</v>
      </c>
      <c r="E21" s="99">
        <v>3549700</v>
      </c>
      <c r="F21" s="91"/>
    </row>
    <row r="22" spans="1:6" ht="36" customHeight="1">
      <c r="A22" s="150"/>
      <c r="B22" s="83">
        <v>5</v>
      </c>
      <c r="C22" s="98" t="s">
        <v>87</v>
      </c>
      <c r="D22" s="41">
        <v>46015</v>
      </c>
      <c r="E22" s="99">
        <v>2946740</v>
      </c>
      <c r="F22" s="91"/>
    </row>
    <row r="23" spans="1:6" ht="36" customHeight="1">
      <c r="A23" s="150"/>
      <c r="B23" s="97">
        <v>6</v>
      </c>
      <c r="C23" s="98" t="s">
        <v>85</v>
      </c>
      <c r="D23" s="41">
        <v>46017</v>
      </c>
      <c r="E23" s="99">
        <v>1630000</v>
      </c>
      <c r="F23" s="91"/>
    </row>
    <row r="24" spans="1:6" ht="36" customHeight="1">
      <c r="A24" s="140"/>
      <c r="B24" s="83" t="s">
        <v>11</v>
      </c>
      <c r="C24" s="169">
        <f>SUM(E18:E23)</f>
        <v>36272740</v>
      </c>
      <c r="D24" s="170"/>
      <c r="E24" s="171"/>
      <c r="F24" s="86"/>
    </row>
    <row r="25" spans="1:6" ht="36" customHeight="1">
      <c r="A25" s="139" t="s">
        <v>12</v>
      </c>
      <c r="B25" s="83"/>
      <c r="C25" s="87"/>
      <c r="D25" s="87"/>
      <c r="E25" s="92"/>
      <c r="F25" s="86"/>
    </row>
    <row r="26" spans="1:6" ht="36" customHeight="1">
      <c r="A26" s="140"/>
      <c r="B26" s="83" t="s">
        <v>11</v>
      </c>
      <c r="C26" s="141">
        <v>0</v>
      </c>
      <c r="D26" s="142"/>
      <c r="E26" s="143"/>
      <c r="F26" s="86"/>
    </row>
    <row r="27" spans="1:6" ht="36" customHeight="1">
      <c r="A27" s="139" t="s">
        <v>75</v>
      </c>
      <c r="B27" s="83"/>
      <c r="C27" s="87"/>
      <c r="D27" s="93"/>
      <c r="E27" s="88"/>
      <c r="F27" s="86"/>
    </row>
    <row r="28" spans="1:6" ht="36" customHeight="1">
      <c r="A28" s="140"/>
      <c r="B28" s="83" t="s">
        <v>11</v>
      </c>
      <c r="C28" s="144">
        <f>SUM(E27:E27)</f>
        <v>0</v>
      </c>
      <c r="D28" s="145"/>
      <c r="E28" s="146"/>
      <c r="F28" s="86"/>
    </row>
    <row r="29" spans="1:6" ht="36" customHeight="1">
      <c r="A29" s="139" t="s">
        <v>21</v>
      </c>
      <c r="B29" s="83">
        <v>1</v>
      </c>
      <c r="C29" s="104" t="s">
        <v>88</v>
      </c>
      <c r="D29" s="41">
        <v>45996</v>
      </c>
      <c r="E29" s="94">
        <v>131040</v>
      </c>
      <c r="F29" s="86"/>
    </row>
    <row r="30" spans="1:6" ht="36" customHeight="1">
      <c r="A30" s="150"/>
      <c r="B30" s="83">
        <v>2</v>
      </c>
      <c r="C30" s="104" t="s">
        <v>98</v>
      </c>
      <c r="D30" s="41">
        <v>46002</v>
      </c>
      <c r="E30" s="100">
        <v>238000</v>
      </c>
      <c r="F30" s="86"/>
    </row>
    <row r="31" spans="1:6" ht="36" customHeight="1">
      <c r="A31" s="150"/>
      <c r="B31" s="83">
        <v>3</v>
      </c>
      <c r="C31" s="104" t="s">
        <v>89</v>
      </c>
      <c r="D31" s="41">
        <v>46006</v>
      </c>
      <c r="E31" s="100">
        <v>64790</v>
      </c>
      <c r="F31" s="86"/>
    </row>
    <row r="32" spans="1:6" ht="36" customHeight="1">
      <c r="A32" s="150"/>
      <c r="B32" s="83">
        <v>4</v>
      </c>
      <c r="C32" s="104" t="s">
        <v>44</v>
      </c>
      <c r="D32" s="41">
        <v>46006</v>
      </c>
      <c r="E32" s="100">
        <v>72</v>
      </c>
      <c r="F32" s="86"/>
    </row>
    <row r="33" spans="1:6" ht="36" customHeight="1">
      <c r="A33" s="150"/>
      <c r="B33" s="83">
        <v>5</v>
      </c>
      <c r="C33" s="104" t="s">
        <v>90</v>
      </c>
      <c r="D33" s="41">
        <v>46006</v>
      </c>
      <c r="E33" s="100">
        <v>22000</v>
      </c>
      <c r="F33" s="86"/>
    </row>
    <row r="34" spans="1:6" ht="36" customHeight="1">
      <c r="A34" s="150"/>
      <c r="B34" s="83">
        <v>6</v>
      </c>
      <c r="C34" s="104" t="s">
        <v>91</v>
      </c>
      <c r="D34" s="41">
        <v>46009</v>
      </c>
      <c r="E34" s="100">
        <v>94000</v>
      </c>
      <c r="F34" s="101"/>
    </row>
    <row r="35" spans="1:6" ht="36" customHeight="1">
      <c r="A35" s="150"/>
      <c r="B35" s="83">
        <v>7</v>
      </c>
      <c r="C35" s="104" t="s">
        <v>92</v>
      </c>
      <c r="D35" s="41">
        <v>46010</v>
      </c>
      <c r="E35" s="100">
        <v>140000</v>
      </c>
      <c r="F35" s="101"/>
    </row>
    <row r="36" spans="1:6" ht="36" customHeight="1">
      <c r="A36" s="150"/>
      <c r="B36" s="83">
        <v>8</v>
      </c>
      <c r="C36" s="104" t="s">
        <v>93</v>
      </c>
      <c r="D36" s="41">
        <v>46013</v>
      </c>
      <c r="E36" s="100">
        <v>22000</v>
      </c>
      <c r="F36" s="101"/>
    </row>
    <row r="37" spans="1:6" ht="36" customHeight="1">
      <c r="A37" s="150"/>
      <c r="B37" s="83">
        <v>9</v>
      </c>
      <c r="C37" s="104" t="s">
        <v>94</v>
      </c>
      <c r="D37" s="41">
        <v>46014</v>
      </c>
      <c r="E37" s="100">
        <v>286000</v>
      </c>
      <c r="F37" s="101"/>
    </row>
    <row r="38" spans="1:6" ht="36" customHeight="1">
      <c r="A38" s="150"/>
      <c r="B38" s="83">
        <v>10</v>
      </c>
      <c r="C38" s="104" t="s">
        <v>95</v>
      </c>
      <c r="D38" s="41">
        <v>46014</v>
      </c>
      <c r="E38" s="100">
        <v>131040</v>
      </c>
      <c r="F38" s="101"/>
    </row>
    <row r="39" spans="1:6" ht="36" customHeight="1">
      <c r="A39" s="150"/>
      <c r="B39" s="83">
        <v>11</v>
      </c>
      <c r="C39" s="104" t="s">
        <v>99</v>
      </c>
      <c r="D39" s="41">
        <v>46017</v>
      </c>
      <c r="E39" s="100">
        <v>15200</v>
      </c>
      <c r="F39" s="101"/>
    </row>
    <row r="40" spans="1:6" ht="36" customHeight="1">
      <c r="A40" s="150"/>
      <c r="B40" s="83">
        <v>12</v>
      </c>
      <c r="C40" s="104" t="s">
        <v>96</v>
      </c>
      <c r="D40" s="41">
        <v>46017</v>
      </c>
      <c r="E40" s="100">
        <v>32900</v>
      </c>
      <c r="F40" s="101"/>
    </row>
    <row r="41" spans="1:6" ht="36" customHeight="1">
      <c r="A41" s="150"/>
      <c r="B41" s="83">
        <v>13</v>
      </c>
      <c r="C41" s="104" t="s">
        <v>97</v>
      </c>
      <c r="D41" s="41">
        <v>46021</v>
      </c>
      <c r="E41" s="100">
        <v>300000</v>
      </c>
      <c r="F41" s="86"/>
    </row>
    <row r="42" spans="1:6" ht="36" customHeight="1">
      <c r="A42" s="140"/>
      <c r="B42" s="83" t="s">
        <v>11</v>
      </c>
      <c r="C42" s="147">
        <f>SUM(E29:E41)</f>
        <v>1477042</v>
      </c>
      <c r="D42" s="148"/>
      <c r="E42" s="149"/>
      <c r="F42" s="86"/>
    </row>
    <row r="43" spans="1:6">
      <c r="A43" s="21"/>
      <c r="B43" s="21"/>
      <c r="C43" s="102"/>
      <c r="D43" s="21"/>
      <c r="E43" s="22"/>
      <c r="F43" s="21"/>
    </row>
    <row r="44" spans="1:6">
      <c r="A44" s="21"/>
      <c r="B44" s="21"/>
      <c r="C44" s="102"/>
      <c r="D44" s="21"/>
      <c r="E44" s="22"/>
      <c r="F44" s="21"/>
    </row>
    <row r="45" spans="1:6">
      <c r="A45" s="21"/>
      <c r="B45" s="21"/>
      <c r="C45" s="102"/>
      <c r="D45" s="21"/>
      <c r="E45" s="23"/>
      <c r="F45" s="21"/>
    </row>
    <row r="46" spans="1:6">
      <c r="A46" s="21"/>
      <c r="B46" s="21"/>
      <c r="C46" s="102"/>
      <c r="D46" s="21"/>
      <c r="E46" s="23"/>
      <c r="F46" s="21"/>
    </row>
    <row r="47" spans="1:6">
      <c r="A47" s="21"/>
      <c r="B47" s="21"/>
      <c r="C47" s="102"/>
      <c r="D47" s="21"/>
      <c r="E47" s="23"/>
      <c r="F47" s="21"/>
    </row>
    <row r="48" spans="1:6">
      <c r="A48" s="21"/>
      <c r="B48" s="21"/>
      <c r="C48" s="102"/>
      <c r="D48" s="21"/>
      <c r="E48" s="23"/>
      <c r="F48" s="21"/>
    </row>
    <row r="49" spans="1:6">
      <c r="A49" s="21"/>
      <c r="B49" s="21"/>
      <c r="C49" s="102"/>
      <c r="D49" s="21"/>
      <c r="E49" s="23"/>
      <c r="F49" s="21"/>
    </row>
    <row r="50" spans="1:6">
      <c r="A50" s="21"/>
      <c r="B50" s="21"/>
      <c r="C50" s="102"/>
      <c r="D50" s="21"/>
      <c r="E50" s="23"/>
      <c r="F50" s="21"/>
    </row>
    <row r="51" spans="1:6">
      <c r="A51" s="21"/>
      <c r="B51" s="21"/>
      <c r="C51" s="102"/>
      <c r="D51" s="21"/>
      <c r="E51" s="23"/>
      <c r="F51" s="21"/>
    </row>
    <row r="52" spans="1:6">
      <c r="A52" s="21"/>
      <c r="B52" s="21"/>
      <c r="C52" s="102"/>
      <c r="D52" s="21"/>
      <c r="E52" s="23"/>
      <c r="F52" s="21"/>
    </row>
    <row r="53" spans="1:6">
      <c r="A53" s="21"/>
      <c r="B53" s="21"/>
      <c r="C53" s="102"/>
      <c r="D53" s="21"/>
      <c r="E53" s="23"/>
      <c r="F53" s="21"/>
    </row>
    <row r="54" spans="1:6">
      <c r="A54" s="21"/>
      <c r="B54" s="21"/>
      <c r="C54" s="102"/>
      <c r="D54" s="21"/>
      <c r="E54" s="23"/>
      <c r="F54" s="21"/>
    </row>
    <row r="55" spans="1:6">
      <c r="A55" s="21"/>
      <c r="B55" s="21"/>
      <c r="C55" s="102"/>
      <c r="D55" s="21"/>
      <c r="E55" s="23"/>
      <c r="F55" s="21"/>
    </row>
    <row r="56" spans="1:6">
      <c r="A56" s="21"/>
      <c r="B56" s="21"/>
      <c r="C56" s="102"/>
      <c r="D56" s="21"/>
      <c r="E56" s="23"/>
      <c r="F56" s="21"/>
    </row>
    <row r="57" spans="1:6">
      <c r="A57" s="21"/>
      <c r="B57" s="21"/>
      <c r="C57" s="102"/>
      <c r="D57" s="21"/>
      <c r="E57" s="23"/>
      <c r="F57" s="21"/>
    </row>
    <row r="58" spans="1:6">
      <c r="A58" s="21"/>
      <c r="B58" s="21"/>
      <c r="C58" s="102"/>
      <c r="D58" s="21"/>
      <c r="E58" s="23"/>
      <c r="F58" s="21"/>
    </row>
    <row r="59" spans="1:6">
      <c r="A59" s="21"/>
      <c r="B59" s="21"/>
      <c r="C59" s="102"/>
      <c r="D59" s="21"/>
      <c r="E59" s="23"/>
      <c r="F59" s="21"/>
    </row>
    <row r="60" spans="1:6">
      <c r="A60" s="21"/>
      <c r="B60" s="21"/>
      <c r="C60" s="102"/>
      <c r="D60" s="21"/>
      <c r="E60" s="23"/>
      <c r="F60" s="21"/>
    </row>
    <row r="61" spans="1:6">
      <c r="A61" s="21"/>
      <c r="B61" s="21"/>
      <c r="C61" s="102"/>
      <c r="D61" s="21"/>
      <c r="E61" s="23"/>
      <c r="F61" s="21"/>
    </row>
    <row r="62" spans="1:6">
      <c r="A62" s="21"/>
      <c r="B62" s="21"/>
      <c r="C62" s="102"/>
      <c r="D62" s="21"/>
      <c r="E62" s="23"/>
      <c r="F62" s="21"/>
    </row>
    <row r="63" spans="1:6">
      <c r="A63" s="21"/>
      <c r="B63" s="21"/>
      <c r="C63" s="102"/>
      <c r="D63" s="21"/>
      <c r="E63" s="23"/>
      <c r="F63" s="21"/>
    </row>
    <row r="64" spans="1:6">
      <c r="A64" s="21"/>
      <c r="B64" s="21"/>
      <c r="C64" s="102"/>
      <c r="D64" s="21"/>
      <c r="E64" s="23"/>
      <c r="F64" s="21"/>
    </row>
    <row r="65" spans="1:6">
      <c r="A65" s="21"/>
      <c r="B65" s="21"/>
      <c r="C65" s="102"/>
      <c r="D65" s="21"/>
      <c r="E65" s="23"/>
      <c r="F65" s="21"/>
    </row>
    <row r="66" spans="1:6">
      <c r="A66" s="21"/>
      <c r="B66" s="21"/>
      <c r="C66" s="102"/>
      <c r="D66" s="21"/>
      <c r="E66" s="23"/>
      <c r="F66" s="21"/>
    </row>
    <row r="67" spans="1:6">
      <c r="A67" s="21"/>
      <c r="B67" s="21"/>
      <c r="C67" s="102"/>
      <c r="D67" s="21"/>
      <c r="E67" s="23"/>
      <c r="F67" s="21"/>
    </row>
    <row r="68" spans="1:6">
      <c r="A68" s="21"/>
      <c r="B68" s="21"/>
      <c r="C68" s="102"/>
      <c r="D68" s="21"/>
      <c r="E68" s="23"/>
      <c r="F68" s="21"/>
    </row>
    <row r="69" spans="1:6">
      <c r="A69" s="21"/>
      <c r="B69" s="21"/>
      <c r="C69" s="102"/>
      <c r="D69" s="21"/>
      <c r="E69" s="23"/>
      <c r="F69" s="21"/>
    </row>
    <row r="70" spans="1:6">
      <c r="A70" s="21"/>
      <c r="B70" s="21"/>
      <c r="C70" s="102"/>
      <c r="D70" s="21"/>
      <c r="E70" s="23"/>
      <c r="F70" s="21"/>
    </row>
    <row r="71" spans="1:6">
      <c r="A71" s="21"/>
      <c r="B71" s="21"/>
      <c r="C71" s="102"/>
      <c r="D71" s="21"/>
      <c r="E71" s="23"/>
      <c r="F71" s="21"/>
    </row>
    <row r="72" spans="1:6">
      <c r="A72" s="21"/>
      <c r="B72" s="21"/>
      <c r="C72" s="102"/>
      <c r="D72" s="21"/>
      <c r="E72" s="23"/>
      <c r="F72" s="21"/>
    </row>
    <row r="73" spans="1:6">
      <c r="A73" s="21"/>
      <c r="B73" s="21"/>
      <c r="C73" s="102"/>
      <c r="D73" s="21"/>
      <c r="E73" s="23"/>
      <c r="F73" s="21"/>
    </row>
    <row r="74" spans="1:6">
      <c r="A74" s="21"/>
      <c r="B74" s="21"/>
      <c r="C74" s="102"/>
      <c r="D74" s="21"/>
      <c r="E74" s="23"/>
      <c r="F74" s="21"/>
    </row>
    <row r="75" spans="1:6">
      <c r="A75" s="21"/>
      <c r="B75" s="21"/>
      <c r="C75" s="102"/>
      <c r="D75" s="21"/>
      <c r="E75" s="23"/>
      <c r="F75" s="21"/>
    </row>
    <row r="76" spans="1:6">
      <c r="A76" s="21"/>
      <c r="B76" s="21"/>
      <c r="C76" s="102"/>
      <c r="D76" s="21"/>
      <c r="E76" s="23"/>
      <c r="F76" s="21"/>
    </row>
    <row r="77" spans="1:6">
      <c r="A77" s="21"/>
      <c r="B77" s="21"/>
      <c r="C77" s="102"/>
      <c r="D77" s="21"/>
      <c r="E77" s="23"/>
      <c r="F77" s="21"/>
    </row>
    <row r="78" spans="1:6">
      <c r="A78" s="21"/>
      <c r="B78" s="21"/>
      <c r="C78" s="102"/>
      <c r="D78" s="21"/>
      <c r="E78" s="23"/>
      <c r="F78" s="21"/>
    </row>
    <row r="79" spans="1:6">
      <c r="A79" s="21"/>
      <c r="B79" s="21"/>
      <c r="C79" s="102"/>
      <c r="D79" s="21"/>
      <c r="E79" s="23"/>
      <c r="F79" s="21"/>
    </row>
    <row r="80" spans="1:6">
      <c r="A80" s="21"/>
      <c r="B80" s="21"/>
      <c r="C80" s="102"/>
      <c r="D80" s="21"/>
      <c r="E80" s="23"/>
      <c r="F80" s="21"/>
    </row>
    <row r="81" spans="1:6">
      <c r="A81" s="21"/>
      <c r="B81" s="21"/>
      <c r="C81" s="102"/>
      <c r="D81" s="21"/>
      <c r="E81" s="23"/>
      <c r="F81" s="21"/>
    </row>
    <row r="82" spans="1:6">
      <c r="A82" s="21"/>
      <c r="B82" s="21"/>
      <c r="C82" s="102"/>
      <c r="D82" s="21"/>
      <c r="E82" s="23"/>
      <c r="F82" s="21"/>
    </row>
    <row r="83" spans="1:6">
      <c r="A83" s="21"/>
      <c r="B83" s="21"/>
      <c r="C83" s="102"/>
      <c r="D83" s="21"/>
      <c r="E83" s="23"/>
      <c r="F83" s="21"/>
    </row>
    <row r="84" spans="1:6">
      <c r="A84" s="21"/>
      <c r="B84" s="21"/>
      <c r="C84" s="102"/>
      <c r="D84" s="21"/>
      <c r="E84" s="23"/>
      <c r="F84" s="21"/>
    </row>
    <row r="85" spans="1:6">
      <c r="A85" s="21"/>
      <c r="B85" s="21"/>
      <c r="C85" s="102"/>
      <c r="D85" s="21"/>
      <c r="E85" s="23"/>
      <c r="F85" s="21"/>
    </row>
    <row r="86" spans="1:6">
      <c r="A86" s="21"/>
      <c r="B86" s="21"/>
      <c r="C86" s="102"/>
      <c r="D86" s="21"/>
      <c r="E86" s="23"/>
      <c r="F86" s="21"/>
    </row>
    <row r="87" spans="1:6">
      <c r="A87" s="21"/>
      <c r="B87" s="21"/>
      <c r="C87" s="102"/>
      <c r="D87" s="21"/>
      <c r="E87" s="23"/>
      <c r="F87" s="21"/>
    </row>
    <row r="88" spans="1:6">
      <c r="A88" s="21"/>
      <c r="B88" s="21"/>
      <c r="C88" s="102"/>
      <c r="D88" s="21"/>
      <c r="E88" s="23"/>
      <c r="F88" s="21"/>
    </row>
    <row r="89" spans="1:6">
      <c r="A89" s="21"/>
      <c r="B89" s="21"/>
      <c r="C89" s="102"/>
      <c r="D89" s="21"/>
      <c r="E89" s="23"/>
      <c r="F89" s="21"/>
    </row>
    <row r="90" spans="1:6">
      <c r="A90" s="21"/>
      <c r="B90" s="21"/>
      <c r="C90" s="102"/>
      <c r="D90" s="21"/>
      <c r="E90" s="23"/>
      <c r="F90" s="21"/>
    </row>
    <row r="91" spans="1:6">
      <c r="A91" s="21"/>
      <c r="B91" s="21"/>
      <c r="C91" s="102"/>
      <c r="D91" s="21"/>
      <c r="E91" s="23"/>
      <c r="F91" s="21"/>
    </row>
    <row r="92" spans="1:6">
      <c r="A92" s="21"/>
      <c r="B92" s="21"/>
      <c r="C92" s="102"/>
      <c r="D92" s="21"/>
      <c r="E92" s="23"/>
      <c r="F92" s="21"/>
    </row>
    <row r="93" spans="1:6">
      <c r="A93" s="21"/>
      <c r="B93" s="21"/>
      <c r="C93" s="102"/>
      <c r="D93" s="21"/>
      <c r="E93" s="23"/>
      <c r="F93" s="21"/>
    </row>
    <row r="94" spans="1:6">
      <c r="A94" s="21"/>
      <c r="B94" s="21"/>
      <c r="C94" s="102"/>
      <c r="D94" s="21"/>
      <c r="E94" s="23"/>
      <c r="F94" s="21"/>
    </row>
    <row r="95" spans="1:6">
      <c r="A95" s="21"/>
      <c r="B95" s="21"/>
      <c r="C95" s="102"/>
      <c r="D95" s="21"/>
      <c r="E95" s="23"/>
      <c r="F95" s="21"/>
    </row>
    <row r="96" spans="1:6">
      <c r="A96" s="21"/>
      <c r="B96" s="21"/>
      <c r="C96" s="102"/>
      <c r="D96" s="21"/>
      <c r="E96" s="23"/>
      <c r="F96" s="21"/>
    </row>
    <row r="97" spans="1:6">
      <c r="A97" s="21"/>
      <c r="B97" s="21"/>
      <c r="C97" s="102"/>
      <c r="D97" s="21"/>
      <c r="E97" s="23"/>
      <c r="F97" s="21"/>
    </row>
    <row r="98" spans="1:6">
      <c r="A98" s="21"/>
      <c r="B98" s="21"/>
      <c r="C98" s="102"/>
      <c r="D98" s="21"/>
      <c r="E98" s="23"/>
      <c r="F98" s="21"/>
    </row>
    <row r="99" spans="1:6">
      <c r="A99" s="21"/>
      <c r="B99" s="21"/>
      <c r="C99" s="102"/>
      <c r="D99" s="21"/>
      <c r="E99" s="23"/>
      <c r="F99" s="21"/>
    </row>
    <row r="100" spans="1:6">
      <c r="A100" s="21"/>
      <c r="B100" s="21"/>
      <c r="C100" s="102"/>
      <c r="D100" s="21"/>
      <c r="E100" s="23"/>
      <c r="F100" s="21"/>
    </row>
    <row r="101" spans="1:6">
      <c r="A101" s="21"/>
      <c r="B101" s="21"/>
      <c r="C101" s="102"/>
      <c r="D101" s="21"/>
      <c r="E101" s="23"/>
      <c r="F101" s="21"/>
    </row>
    <row r="102" spans="1:6">
      <c r="A102" s="21"/>
      <c r="B102" s="21"/>
      <c r="C102" s="102"/>
      <c r="D102" s="21"/>
      <c r="E102" s="23"/>
      <c r="F102" s="21"/>
    </row>
    <row r="103" spans="1:6">
      <c r="A103" s="21"/>
      <c r="B103" s="21"/>
      <c r="C103" s="102"/>
      <c r="D103" s="21"/>
      <c r="E103" s="23"/>
      <c r="F103" s="21"/>
    </row>
    <row r="104" spans="1:6">
      <c r="A104" s="21"/>
      <c r="B104" s="21"/>
      <c r="C104" s="102"/>
      <c r="D104" s="21"/>
      <c r="E104" s="23"/>
      <c r="F104" s="21"/>
    </row>
    <row r="105" spans="1:6">
      <c r="A105" s="21"/>
      <c r="B105" s="21"/>
      <c r="C105" s="102"/>
      <c r="D105" s="21"/>
      <c r="E105" s="23"/>
      <c r="F105" s="21"/>
    </row>
    <row r="106" spans="1:6">
      <c r="A106" s="21"/>
      <c r="B106" s="21"/>
      <c r="C106" s="102"/>
      <c r="D106" s="21"/>
      <c r="E106" s="23"/>
      <c r="F106" s="21"/>
    </row>
    <row r="107" spans="1:6">
      <c r="A107" s="21"/>
      <c r="B107" s="21"/>
      <c r="C107" s="102"/>
      <c r="D107" s="21"/>
      <c r="E107" s="23"/>
      <c r="F107" s="21"/>
    </row>
    <row r="108" spans="1:6">
      <c r="A108" s="21"/>
      <c r="B108" s="21"/>
      <c r="C108" s="102"/>
      <c r="D108" s="21"/>
      <c r="E108" s="23"/>
      <c r="F108" s="21"/>
    </row>
    <row r="109" spans="1:6">
      <c r="A109" s="21"/>
      <c r="B109" s="21"/>
      <c r="C109" s="102"/>
      <c r="D109" s="21"/>
      <c r="E109" s="23"/>
      <c r="F109" s="21"/>
    </row>
    <row r="110" spans="1:6">
      <c r="A110" s="21"/>
      <c r="B110" s="21"/>
      <c r="C110" s="102"/>
      <c r="D110" s="21"/>
      <c r="E110" s="23"/>
      <c r="F110" s="21"/>
    </row>
    <row r="111" spans="1:6">
      <c r="A111" s="21"/>
      <c r="B111" s="21"/>
      <c r="C111" s="102"/>
      <c r="D111" s="21"/>
      <c r="E111" s="23"/>
      <c r="F111" s="21"/>
    </row>
    <row r="112" spans="1:6">
      <c r="A112" s="21"/>
      <c r="B112" s="21"/>
      <c r="C112" s="102"/>
      <c r="D112" s="21"/>
      <c r="E112" s="23"/>
      <c r="F112" s="21"/>
    </row>
    <row r="113" spans="1:6">
      <c r="A113" s="21"/>
      <c r="B113" s="21"/>
      <c r="C113" s="102"/>
      <c r="D113" s="21"/>
      <c r="E113" s="23"/>
      <c r="F113" s="21"/>
    </row>
    <row r="114" spans="1:6">
      <c r="A114" s="21"/>
      <c r="B114" s="21"/>
      <c r="C114" s="102"/>
      <c r="D114" s="21"/>
      <c r="E114" s="23"/>
      <c r="F114" s="21"/>
    </row>
    <row r="115" spans="1:6">
      <c r="A115" s="21"/>
      <c r="B115" s="21"/>
      <c r="C115" s="102"/>
      <c r="D115" s="21"/>
      <c r="E115" s="23"/>
      <c r="F115" s="21"/>
    </row>
    <row r="116" spans="1:6">
      <c r="A116" s="21"/>
      <c r="B116" s="21"/>
      <c r="C116" s="102"/>
      <c r="D116" s="21"/>
      <c r="E116" s="23"/>
      <c r="F116" s="21"/>
    </row>
    <row r="117" spans="1:6">
      <c r="A117" s="21"/>
      <c r="B117" s="21"/>
      <c r="C117" s="102"/>
      <c r="D117" s="21"/>
      <c r="E117" s="23"/>
      <c r="F117" s="21"/>
    </row>
    <row r="118" spans="1:6">
      <c r="A118" s="21"/>
      <c r="B118" s="21"/>
      <c r="C118" s="102"/>
      <c r="D118" s="21"/>
      <c r="E118" s="23"/>
      <c r="F118" s="21"/>
    </row>
    <row r="119" spans="1:6">
      <c r="A119" s="21"/>
      <c r="B119" s="21"/>
      <c r="C119" s="102"/>
      <c r="D119" s="21"/>
      <c r="E119" s="23"/>
      <c r="F119" s="21"/>
    </row>
    <row r="120" spans="1:6">
      <c r="A120" s="21"/>
      <c r="B120" s="21"/>
      <c r="C120" s="102"/>
      <c r="D120" s="21"/>
      <c r="E120" s="23"/>
      <c r="F120" s="21"/>
    </row>
    <row r="121" spans="1:6">
      <c r="A121" s="21"/>
      <c r="B121" s="21"/>
      <c r="C121" s="102"/>
      <c r="D121" s="21"/>
      <c r="E121" s="23"/>
      <c r="F121" s="21"/>
    </row>
    <row r="122" spans="1:6">
      <c r="A122" s="21"/>
      <c r="B122" s="21"/>
      <c r="C122" s="102"/>
      <c r="D122" s="21"/>
      <c r="E122" s="23"/>
      <c r="F122" s="21"/>
    </row>
    <row r="123" spans="1:6">
      <c r="A123" s="21"/>
      <c r="B123" s="21"/>
      <c r="C123" s="102"/>
      <c r="D123" s="21"/>
      <c r="E123" s="23"/>
      <c r="F123" s="21"/>
    </row>
    <row r="124" spans="1:6">
      <c r="A124" s="21"/>
      <c r="B124" s="21"/>
      <c r="C124" s="102"/>
      <c r="D124" s="21"/>
      <c r="E124" s="23"/>
      <c r="F124" s="21"/>
    </row>
    <row r="125" spans="1:6">
      <c r="A125" s="21"/>
      <c r="B125" s="21"/>
      <c r="C125" s="102"/>
      <c r="D125" s="21"/>
      <c r="E125" s="23"/>
      <c r="F125" s="21"/>
    </row>
    <row r="126" spans="1:6">
      <c r="A126" s="21"/>
      <c r="B126" s="21"/>
      <c r="C126" s="102"/>
      <c r="D126" s="21"/>
      <c r="E126" s="23"/>
      <c r="F126" s="21"/>
    </row>
    <row r="127" spans="1:6">
      <c r="A127" s="21"/>
      <c r="B127" s="21"/>
      <c r="C127" s="102"/>
      <c r="D127" s="21"/>
      <c r="E127" s="23"/>
      <c r="F127" s="21"/>
    </row>
    <row r="128" spans="1:6">
      <c r="A128" s="21"/>
      <c r="B128" s="21"/>
      <c r="C128" s="102"/>
      <c r="D128" s="21"/>
      <c r="E128" s="23"/>
      <c r="F128" s="21"/>
    </row>
    <row r="129" spans="1:6">
      <c r="A129" s="21"/>
      <c r="B129" s="21"/>
      <c r="C129" s="102"/>
      <c r="D129" s="21"/>
      <c r="E129" s="23"/>
      <c r="F129" s="21"/>
    </row>
    <row r="130" spans="1:6">
      <c r="A130" s="21"/>
      <c r="B130" s="21"/>
      <c r="C130" s="102"/>
      <c r="D130" s="21"/>
      <c r="E130" s="23"/>
      <c r="F130" s="21"/>
    </row>
    <row r="131" spans="1:6">
      <c r="A131" s="21"/>
      <c r="B131" s="21"/>
      <c r="C131" s="102"/>
      <c r="D131" s="21"/>
      <c r="E131" s="23"/>
      <c r="F131" s="21"/>
    </row>
    <row r="132" spans="1:6">
      <c r="A132" s="21"/>
      <c r="B132" s="21"/>
      <c r="C132" s="102"/>
      <c r="D132" s="21"/>
      <c r="E132" s="23"/>
      <c r="F132" s="21"/>
    </row>
    <row r="133" spans="1:6">
      <c r="A133" s="21"/>
      <c r="B133" s="21"/>
      <c r="C133" s="102"/>
      <c r="D133" s="21"/>
      <c r="E133" s="23"/>
      <c r="F133" s="21"/>
    </row>
    <row r="134" spans="1:6">
      <c r="A134" s="21"/>
      <c r="B134" s="21"/>
      <c r="C134" s="102"/>
      <c r="D134" s="21"/>
      <c r="E134" s="23"/>
      <c r="F134" s="21"/>
    </row>
    <row r="135" spans="1:6">
      <c r="A135" s="21"/>
      <c r="B135" s="21"/>
      <c r="C135" s="102"/>
      <c r="D135" s="21"/>
      <c r="E135" s="23"/>
      <c r="F135" s="21"/>
    </row>
    <row r="136" spans="1:6">
      <c r="A136" s="21"/>
      <c r="B136" s="21"/>
      <c r="C136" s="102"/>
      <c r="D136" s="21"/>
      <c r="E136" s="23"/>
      <c r="F136" s="21"/>
    </row>
    <row r="137" spans="1:6">
      <c r="A137" s="21"/>
      <c r="B137" s="21"/>
      <c r="C137" s="102"/>
      <c r="D137" s="21"/>
      <c r="E137" s="23"/>
      <c r="F137" s="21"/>
    </row>
    <row r="138" spans="1:6">
      <c r="A138" s="21"/>
      <c r="B138" s="21"/>
      <c r="C138" s="102"/>
      <c r="D138" s="21"/>
      <c r="E138" s="23"/>
      <c r="F138" s="21"/>
    </row>
    <row r="139" spans="1:6">
      <c r="A139" s="21"/>
      <c r="B139" s="21"/>
      <c r="C139" s="102"/>
      <c r="D139" s="21"/>
      <c r="E139" s="23"/>
      <c r="F139" s="21"/>
    </row>
  </sheetData>
  <mergeCells count="28">
    <mergeCell ref="A18:A24"/>
    <mergeCell ref="C24:E24"/>
    <mergeCell ref="A13:F13"/>
    <mergeCell ref="A14:B14"/>
    <mergeCell ref="A15:B15"/>
    <mergeCell ref="C15:E15"/>
    <mergeCell ref="A16:A17"/>
    <mergeCell ref="C17:E17"/>
    <mergeCell ref="C10:D10"/>
    <mergeCell ref="C11:D11"/>
    <mergeCell ref="C12:D12"/>
    <mergeCell ref="C7:D7"/>
    <mergeCell ref="A1:F1"/>
    <mergeCell ref="B2:C2"/>
    <mergeCell ref="E2:F2"/>
    <mergeCell ref="A3:E3"/>
    <mergeCell ref="C4:D4"/>
    <mergeCell ref="A5:B5"/>
    <mergeCell ref="C5:D5"/>
    <mergeCell ref="C6:D6"/>
    <mergeCell ref="C9:D9"/>
    <mergeCell ref="C8:D8"/>
    <mergeCell ref="A25:A26"/>
    <mergeCell ref="C26:E26"/>
    <mergeCell ref="A27:A28"/>
    <mergeCell ref="C28:E28"/>
    <mergeCell ref="C42:E42"/>
    <mergeCell ref="A29:A42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  <rowBreaks count="1" manualBreakCount="1">
    <brk id="3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V47"/>
  <sheetViews>
    <sheetView view="pageBreakPreview" topLeftCell="A10" zoomScale="85" zoomScaleNormal="100" zoomScaleSheetLayoutView="85" workbookViewId="0">
      <selection activeCell="B6" sqref="B6:D6"/>
    </sheetView>
  </sheetViews>
  <sheetFormatPr defaultRowHeight="16.5"/>
  <cols>
    <col min="1" max="1" width="11.875" style="18" customWidth="1"/>
    <col min="2" max="2" width="15" style="18" bestFit="1" customWidth="1"/>
    <col min="3" max="3" width="49.25" style="18" customWidth="1"/>
    <col min="4" max="4" width="14.75" style="18" customWidth="1"/>
    <col min="5" max="5" width="15.125" style="18" customWidth="1"/>
    <col min="6" max="6" width="11.75" style="18" customWidth="1"/>
    <col min="7" max="16384" width="9" style="18"/>
  </cols>
  <sheetData>
    <row r="1" spans="1:6" ht="45" customHeight="1">
      <c r="A1" s="186" t="s">
        <v>115</v>
      </c>
      <c r="B1" s="186"/>
      <c r="C1" s="186"/>
      <c r="D1" s="186"/>
      <c r="E1" s="186"/>
      <c r="F1" s="186"/>
    </row>
    <row r="2" spans="1:6" ht="36" customHeight="1">
      <c r="A2" s="24" t="s">
        <v>0</v>
      </c>
      <c r="B2" s="185" t="s">
        <v>31</v>
      </c>
      <c r="C2" s="185"/>
      <c r="D2" s="24" t="s">
        <v>1</v>
      </c>
      <c r="E2" s="185" t="s">
        <v>43</v>
      </c>
      <c r="F2" s="185"/>
    </row>
    <row r="3" spans="1:6" ht="36" customHeight="1">
      <c r="A3" s="183" t="s">
        <v>2</v>
      </c>
      <c r="B3" s="183"/>
      <c r="C3" s="183"/>
      <c r="D3" s="183"/>
      <c r="E3" s="183"/>
      <c r="F3" s="39"/>
    </row>
    <row r="4" spans="1:6" ht="36" customHeight="1">
      <c r="A4" s="24" t="s">
        <v>3</v>
      </c>
      <c r="B4" s="24" t="s">
        <v>4</v>
      </c>
      <c r="C4" s="178" t="s">
        <v>5</v>
      </c>
      <c r="D4" s="178"/>
      <c r="E4" s="24" t="s">
        <v>6</v>
      </c>
      <c r="F4" s="24" t="s">
        <v>7</v>
      </c>
    </row>
    <row r="5" spans="1:6" ht="36" customHeight="1">
      <c r="A5" s="178" t="s">
        <v>10</v>
      </c>
      <c r="B5" s="178"/>
      <c r="C5" s="187"/>
      <c r="D5" s="188"/>
      <c r="E5" s="40">
        <f>SUM(E6:E6)</f>
        <v>6049</v>
      </c>
      <c r="F5" s="27"/>
    </row>
    <row r="6" spans="1:6" ht="36" customHeight="1">
      <c r="A6" s="27">
        <v>1</v>
      </c>
      <c r="B6" s="41">
        <v>46007</v>
      </c>
      <c r="C6" s="155" t="s">
        <v>116</v>
      </c>
      <c r="D6" s="156"/>
      <c r="E6" s="42">
        <v>6049</v>
      </c>
      <c r="F6" s="27"/>
    </row>
    <row r="7" spans="1:6" ht="36" customHeight="1">
      <c r="A7" s="183" t="s">
        <v>18</v>
      </c>
      <c r="B7" s="183"/>
      <c r="C7" s="183"/>
      <c r="D7" s="183"/>
      <c r="E7" s="183"/>
      <c r="F7" s="183"/>
    </row>
    <row r="8" spans="1:6" ht="36" customHeight="1">
      <c r="A8" s="178" t="s">
        <v>8</v>
      </c>
      <c r="B8" s="178"/>
      <c r="C8" s="24" t="s">
        <v>32</v>
      </c>
      <c r="D8" s="24" t="s">
        <v>4</v>
      </c>
      <c r="E8" s="24" t="s">
        <v>6</v>
      </c>
      <c r="F8" s="24" t="s">
        <v>7</v>
      </c>
    </row>
    <row r="9" spans="1:6" ht="36" customHeight="1">
      <c r="A9" s="178" t="s">
        <v>10</v>
      </c>
      <c r="B9" s="178"/>
      <c r="C9" s="184">
        <f>C12+C14+C23</f>
        <v>4768120</v>
      </c>
      <c r="D9" s="185"/>
      <c r="E9" s="185"/>
      <c r="F9" s="27"/>
    </row>
    <row r="10" spans="1:6" ht="36" customHeight="1">
      <c r="A10" s="180" t="s">
        <v>13</v>
      </c>
      <c r="B10" s="24">
        <v>1</v>
      </c>
      <c r="C10" s="25" t="s">
        <v>117</v>
      </c>
      <c r="D10" s="41">
        <v>46014</v>
      </c>
      <c r="E10" s="43">
        <v>2400000</v>
      </c>
      <c r="F10" s="27"/>
    </row>
    <row r="11" spans="1:6" ht="36" customHeight="1">
      <c r="A11" s="180"/>
      <c r="B11" s="24">
        <v>2</v>
      </c>
      <c r="C11" s="25" t="s">
        <v>118</v>
      </c>
      <c r="D11" s="41">
        <v>46014</v>
      </c>
      <c r="E11" s="43">
        <v>1956000</v>
      </c>
      <c r="F11" s="27"/>
    </row>
    <row r="12" spans="1:6" ht="36" customHeight="1">
      <c r="A12" s="181"/>
      <c r="B12" s="24" t="s">
        <v>11</v>
      </c>
      <c r="C12" s="179">
        <f>SUM(E10:E11)</f>
        <v>4356000</v>
      </c>
      <c r="D12" s="179"/>
      <c r="E12" s="179"/>
      <c r="F12" s="27"/>
    </row>
    <row r="13" spans="1:6" ht="36" customHeight="1">
      <c r="A13" s="178" t="s">
        <v>14</v>
      </c>
      <c r="B13" s="24"/>
      <c r="C13" s="39"/>
      <c r="D13" s="41"/>
      <c r="E13" s="45"/>
      <c r="F13" s="27"/>
    </row>
    <row r="14" spans="1:6" ht="36" customHeight="1">
      <c r="A14" s="178"/>
      <c r="B14" s="24" t="s">
        <v>11</v>
      </c>
      <c r="C14" s="179">
        <f>E13</f>
        <v>0</v>
      </c>
      <c r="D14" s="179"/>
      <c r="E14" s="179"/>
      <c r="F14" s="27"/>
    </row>
    <row r="15" spans="1:6" ht="36" customHeight="1">
      <c r="A15" s="178" t="s">
        <v>12</v>
      </c>
      <c r="B15" s="24"/>
      <c r="C15" s="27"/>
      <c r="D15" s="27"/>
      <c r="E15" s="27"/>
      <c r="F15" s="27"/>
    </row>
    <row r="16" spans="1:6" ht="36" customHeight="1">
      <c r="A16" s="178"/>
      <c r="B16" s="24" t="s">
        <v>11</v>
      </c>
      <c r="C16" s="179">
        <f>E15</f>
        <v>0</v>
      </c>
      <c r="D16" s="179"/>
      <c r="E16" s="179"/>
      <c r="F16" s="27"/>
    </row>
    <row r="17" spans="1:6" ht="36" customHeight="1">
      <c r="A17" s="178" t="s">
        <v>28</v>
      </c>
      <c r="B17" s="24"/>
      <c r="C17" s="27"/>
      <c r="D17" s="27"/>
      <c r="E17" s="27"/>
      <c r="F17" s="27"/>
    </row>
    <row r="18" spans="1:6" ht="36" customHeight="1">
      <c r="A18" s="178"/>
      <c r="B18" s="24" t="s">
        <v>11</v>
      </c>
      <c r="C18" s="179">
        <f>E17</f>
        <v>0</v>
      </c>
      <c r="D18" s="179"/>
      <c r="E18" s="179"/>
      <c r="F18" s="27"/>
    </row>
    <row r="19" spans="1:6" ht="36" customHeight="1">
      <c r="A19" s="182" t="s">
        <v>21</v>
      </c>
      <c r="B19" s="24">
        <v>1</v>
      </c>
      <c r="C19" s="31" t="s">
        <v>119</v>
      </c>
      <c r="D19" s="46">
        <v>45996</v>
      </c>
      <c r="E19" s="44">
        <v>66740</v>
      </c>
      <c r="F19" s="27"/>
    </row>
    <row r="20" spans="1:6" ht="36" customHeight="1">
      <c r="A20" s="180"/>
      <c r="B20" s="24">
        <v>2</v>
      </c>
      <c r="C20" s="27" t="s">
        <v>120</v>
      </c>
      <c r="D20" s="46">
        <v>46009</v>
      </c>
      <c r="E20" s="44">
        <v>228000</v>
      </c>
      <c r="F20" s="27"/>
    </row>
    <row r="21" spans="1:6" ht="36" customHeight="1">
      <c r="A21" s="180"/>
      <c r="B21" s="24">
        <v>3</v>
      </c>
      <c r="C21" s="31" t="s">
        <v>121</v>
      </c>
      <c r="D21" s="46">
        <v>46014</v>
      </c>
      <c r="E21" s="106">
        <v>93120</v>
      </c>
      <c r="F21" s="113"/>
    </row>
    <row r="22" spans="1:6" ht="36" customHeight="1">
      <c r="A22" s="180"/>
      <c r="B22" s="24">
        <v>4</v>
      </c>
      <c r="C22" s="27" t="s">
        <v>122</v>
      </c>
      <c r="D22" s="46">
        <v>46020</v>
      </c>
      <c r="E22" s="44">
        <v>24260</v>
      </c>
      <c r="F22" s="27"/>
    </row>
    <row r="23" spans="1:6" ht="36" customHeight="1">
      <c r="A23" s="181"/>
      <c r="B23" s="24" t="s">
        <v>11</v>
      </c>
      <c r="C23" s="179">
        <f>SUM(E19:E22)</f>
        <v>412120</v>
      </c>
      <c r="D23" s="179"/>
      <c r="E23" s="179"/>
      <c r="F23" s="27"/>
    </row>
    <row r="47" spans="22:22">
      <c r="V47" s="19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7:F7"/>
    <mergeCell ref="A8:B8"/>
    <mergeCell ref="A9:B9"/>
    <mergeCell ref="C9:E9"/>
    <mergeCell ref="A17:A18"/>
    <mergeCell ref="C18:E18"/>
    <mergeCell ref="C23:E23"/>
    <mergeCell ref="A10:A12"/>
    <mergeCell ref="C12:E12"/>
    <mergeCell ref="A13:A14"/>
    <mergeCell ref="C14:E14"/>
    <mergeCell ref="A15:A16"/>
    <mergeCell ref="C16:E16"/>
    <mergeCell ref="A19:A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V46"/>
  <sheetViews>
    <sheetView view="pageBreakPreview" topLeftCell="A4" zoomScale="85" zoomScaleNormal="85" zoomScaleSheetLayoutView="85" workbookViewId="0">
      <selection activeCell="C16" sqref="C16:E16"/>
    </sheetView>
  </sheetViews>
  <sheetFormatPr defaultColWidth="9" defaultRowHeight="16.5"/>
  <cols>
    <col min="1" max="1" width="11.875" style="12" customWidth="1"/>
    <col min="2" max="2" width="14.75" style="12" customWidth="1"/>
    <col min="3" max="3" width="55.625" style="6" customWidth="1"/>
    <col min="4" max="4" width="13.25" style="6" customWidth="1"/>
    <col min="5" max="5" width="18" style="10" customWidth="1"/>
    <col min="6" max="6" width="13.875" style="12" customWidth="1"/>
    <col min="7" max="7" width="0" style="12" hidden="1" customWidth="1"/>
    <col min="8" max="16384" width="9" style="12"/>
  </cols>
  <sheetData>
    <row r="1" spans="1:8" s="11" customFormat="1" ht="45" customHeight="1">
      <c r="A1" s="209" t="s">
        <v>123</v>
      </c>
      <c r="B1" s="210"/>
      <c r="C1" s="210"/>
      <c r="D1" s="210"/>
      <c r="E1" s="210"/>
      <c r="F1" s="211"/>
    </row>
    <row r="2" spans="1:8" ht="36" customHeight="1">
      <c r="A2" s="24" t="s">
        <v>0</v>
      </c>
      <c r="B2" s="212" t="s">
        <v>34</v>
      </c>
      <c r="C2" s="213"/>
      <c r="D2" s="24" t="s">
        <v>1</v>
      </c>
      <c r="E2" s="212" t="s">
        <v>43</v>
      </c>
      <c r="F2" s="213"/>
    </row>
    <row r="3" spans="1:8" ht="36" customHeight="1">
      <c r="A3" s="198" t="s">
        <v>2</v>
      </c>
      <c r="B3" s="199"/>
      <c r="C3" s="199"/>
      <c r="D3" s="199"/>
      <c r="E3" s="200"/>
      <c r="F3" s="25"/>
    </row>
    <row r="4" spans="1:8" ht="36" customHeight="1">
      <c r="A4" s="24" t="s">
        <v>3</v>
      </c>
      <c r="B4" s="24" t="s">
        <v>4</v>
      </c>
      <c r="C4" s="201" t="s">
        <v>29</v>
      </c>
      <c r="D4" s="202"/>
      <c r="E4" s="24" t="s">
        <v>38</v>
      </c>
      <c r="F4" s="24" t="s">
        <v>7</v>
      </c>
    </row>
    <row r="5" spans="1:8" ht="36" customHeight="1">
      <c r="A5" s="178" t="s">
        <v>39</v>
      </c>
      <c r="B5" s="178"/>
      <c r="C5" s="207"/>
      <c r="D5" s="208"/>
      <c r="E5" s="47">
        <v>0</v>
      </c>
      <c r="F5" s="27"/>
    </row>
    <row r="6" spans="1:8" ht="36" customHeight="1">
      <c r="A6" s="27">
        <v>1</v>
      </c>
      <c r="B6" s="41">
        <v>46007</v>
      </c>
      <c r="C6" s="151" t="s">
        <v>126</v>
      </c>
      <c r="D6" s="152"/>
      <c r="E6" s="116">
        <v>32031</v>
      </c>
      <c r="F6" s="113"/>
    </row>
    <row r="7" spans="1:8" ht="36" customHeight="1">
      <c r="A7" s="113">
        <v>2</v>
      </c>
      <c r="B7" s="41">
        <v>46020</v>
      </c>
      <c r="C7" s="151" t="s">
        <v>133</v>
      </c>
      <c r="D7" s="152"/>
      <c r="E7" s="116">
        <v>275000</v>
      </c>
      <c r="F7" s="113"/>
    </row>
    <row r="8" spans="1:8" s="13" customFormat="1" ht="36" customHeight="1">
      <c r="A8" s="27">
        <v>3</v>
      </c>
      <c r="B8" s="41">
        <v>46021</v>
      </c>
      <c r="C8" s="151" t="s">
        <v>134</v>
      </c>
      <c r="D8" s="152"/>
      <c r="E8" s="116">
        <v>-453750</v>
      </c>
      <c r="F8" s="48"/>
    </row>
    <row r="9" spans="1:8" ht="36" customHeight="1">
      <c r="A9" s="198" t="s">
        <v>40</v>
      </c>
      <c r="B9" s="199"/>
      <c r="C9" s="199"/>
      <c r="D9" s="199"/>
      <c r="E9" s="199"/>
      <c r="F9" s="200"/>
      <c r="G9" s="14" t="s">
        <v>37</v>
      </c>
      <c r="H9" s="13"/>
    </row>
    <row r="10" spans="1:8" ht="36" customHeight="1">
      <c r="A10" s="201" t="s">
        <v>8</v>
      </c>
      <c r="B10" s="202"/>
      <c r="C10" s="24" t="s">
        <v>9</v>
      </c>
      <c r="D10" s="24" t="s">
        <v>4</v>
      </c>
      <c r="E10" s="24" t="s">
        <v>6</v>
      </c>
      <c r="F10" s="24" t="s">
        <v>7</v>
      </c>
      <c r="G10" s="15" t="s">
        <v>37</v>
      </c>
    </row>
    <row r="11" spans="1:8" ht="36" customHeight="1">
      <c r="A11" s="201" t="s">
        <v>10</v>
      </c>
      <c r="B11" s="202"/>
      <c r="C11" s="187">
        <f>C14+C16+C18+C20+C27</f>
        <v>21166030</v>
      </c>
      <c r="D11" s="203"/>
      <c r="E11" s="188"/>
      <c r="F11" s="27"/>
      <c r="G11" s="14" t="s">
        <v>37</v>
      </c>
    </row>
    <row r="12" spans="1:8" ht="36" customHeight="1">
      <c r="A12" s="182" t="s">
        <v>13</v>
      </c>
      <c r="B12" s="24">
        <v>1</v>
      </c>
      <c r="C12" s="27" t="s">
        <v>124</v>
      </c>
      <c r="D12" s="41">
        <v>46014</v>
      </c>
      <c r="E12" s="100">
        <v>2912500</v>
      </c>
      <c r="F12" s="27"/>
      <c r="G12" s="15" t="s">
        <v>37</v>
      </c>
    </row>
    <row r="13" spans="1:8" ht="36" customHeight="1">
      <c r="A13" s="180"/>
      <c r="B13" s="24">
        <v>2</v>
      </c>
      <c r="C13" s="27" t="s">
        <v>125</v>
      </c>
      <c r="D13" s="41">
        <v>46014</v>
      </c>
      <c r="E13" s="100">
        <v>16850000</v>
      </c>
      <c r="F13" s="27"/>
      <c r="G13" s="15"/>
    </row>
    <row r="14" spans="1:8" ht="36" customHeight="1">
      <c r="A14" s="181"/>
      <c r="B14" s="24" t="s">
        <v>11</v>
      </c>
      <c r="C14" s="204">
        <f>SUM(E12:E13)</f>
        <v>19762500</v>
      </c>
      <c r="D14" s="205"/>
      <c r="E14" s="206"/>
      <c r="F14" s="27"/>
      <c r="G14" s="14" t="s">
        <v>37</v>
      </c>
    </row>
    <row r="15" spans="1:8" ht="36" customHeight="1">
      <c r="A15" s="182" t="s">
        <v>41</v>
      </c>
      <c r="B15" s="24">
        <v>1</v>
      </c>
      <c r="C15" s="31"/>
      <c r="D15" s="32"/>
      <c r="E15" s="33"/>
      <c r="F15" s="27"/>
      <c r="G15" s="15" t="s">
        <v>37</v>
      </c>
    </row>
    <row r="16" spans="1:8" ht="36" customHeight="1">
      <c r="A16" s="181"/>
      <c r="B16" s="24" t="s">
        <v>11</v>
      </c>
      <c r="C16" s="192">
        <f>SUM(E15:E15)</f>
        <v>0</v>
      </c>
      <c r="D16" s="193"/>
      <c r="E16" s="194"/>
      <c r="F16" s="27"/>
      <c r="G16" s="14" t="s">
        <v>37</v>
      </c>
    </row>
    <row r="17" spans="1:7" ht="36" customHeight="1">
      <c r="A17" s="182" t="s">
        <v>12</v>
      </c>
      <c r="B17" s="24">
        <v>1</v>
      </c>
      <c r="C17" s="31"/>
      <c r="D17" s="31"/>
      <c r="E17" s="34"/>
      <c r="F17" s="27"/>
      <c r="G17" s="15" t="s">
        <v>37</v>
      </c>
    </row>
    <row r="18" spans="1:7" ht="36" customHeight="1">
      <c r="A18" s="181"/>
      <c r="B18" s="24" t="s">
        <v>11</v>
      </c>
      <c r="C18" s="195">
        <v>0</v>
      </c>
      <c r="D18" s="196"/>
      <c r="E18" s="197"/>
      <c r="F18" s="27"/>
      <c r="G18" s="14" t="s">
        <v>37</v>
      </c>
    </row>
    <row r="19" spans="1:7" ht="36" customHeight="1">
      <c r="A19" s="182" t="s">
        <v>28</v>
      </c>
      <c r="B19" s="24">
        <v>1</v>
      </c>
      <c r="C19" s="31"/>
      <c r="D19" s="32"/>
      <c r="E19" s="33"/>
      <c r="F19" s="27"/>
      <c r="G19" s="15" t="s">
        <v>37</v>
      </c>
    </row>
    <row r="20" spans="1:7" ht="36" customHeight="1">
      <c r="A20" s="181"/>
      <c r="B20" s="24" t="s">
        <v>11</v>
      </c>
      <c r="C20" s="192">
        <f>SUM(E19:E19)</f>
        <v>0</v>
      </c>
      <c r="D20" s="193"/>
      <c r="E20" s="194"/>
      <c r="F20" s="27"/>
      <c r="G20" s="14" t="s">
        <v>37</v>
      </c>
    </row>
    <row r="21" spans="1:7" ht="36" customHeight="1">
      <c r="A21" s="182" t="s">
        <v>42</v>
      </c>
      <c r="B21" s="24">
        <v>1</v>
      </c>
      <c r="C21" s="115" t="s">
        <v>127</v>
      </c>
      <c r="D21" s="41">
        <v>46003</v>
      </c>
      <c r="E21" s="100">
        <v>893000</v>
      </c>
      <c r="F21" s="27"/>
      <c r="G21" s="15" t="s">
        <v>37</v>
      </c>
    </row>
    <row r="22" spans="1:7" ht="36" customHeight="1">
      <c r="A22" s="180"/>
      <c r="B22" s="24">
        <v>2</v>
      </c>
      <c r="C22" s="115" t="s">
        <v>128</v>
      </c>
      <c r="D22" s="41">
        <v>46014</v>
      </c>
      <c r="E22" s="100">
        <v>-9140</v>
      </c>
      <c r="F22" s="27"/>
      <c r="G22" s="16"/>
    </row>
    <row r="23" spans="1:7" ht="36" customHeight="1">
      <c r="A23" s="180"/>
      <c r="B23" s="24">
        <v>3</v>
      </c>
      <c r="C23" s="104" t="s">
        <v>131</v>
      </c>
      <c r="D23" s="41">
        <v>46015</v>
      </c>
      <c r="E23" s="100">
        <v>400000</v>
      </c>
      <c r="F23" s="113"/>
      <c r="G23" s="16"/>
    </row>
    <row r="24" spans="1:7" ht="36" customHeight="1">
      <c r="A24" s="180"/>
      <c r="B24" s="24">
        <v>4</v>
      </c>
      <c r="C24" s="115" t="s">
        <v>129</v>
      </c>
      <c r="D24" s="41">
        <v>46015</v>
      </c>
      <c r="E24" s="100">
        <v>117900</v>
      </c>
      <c r="F24" s="113"/>
      <c r="G24" s="16"/>
    </row>
    <row r="25" spans="1:7" ht="36" customHeight="1">
      <c r="A25" s="180"/>
      <c r="B25" s="24">
        <v>5</v>
      </c>
      <c r="C25" s="115" t="s">
        <v>130</v>
      </c>
      <c r="D25" s="41">
        <v>46020</v>
      </c>
      <c r="E25" s="100">
        <v>-2760</v>
      </c>
      <c r="F25" s="27"/>
      <c r="G25" s="16"/>
    </row>
    <row r="26" spans="1:7" ht="36" customHeight="1">
      <c r="A26" s="180"/>
      <c r="B26" s="24">
        <v>6</v>
      </c>
      <c r="C26" s="104" t="s">
        <v>132</v>
      </c>
      <c r="D26" s="41">
        <v>46020</v>
      </c>
      <c r="E26" s="100">
        <v>4530</v>
      </c>
      <c r="F26" s="27"/>
      <c r="G26" s="16"/>
    </row>
    <row r="27" spans="1:7" ht="36" customHeight="1">
      <c r="A27" s="181"/>
      <c r="B27" s="24" t="s">
        <v>11</v>
      </c>
      <c r="C27" s="189">
        <f>SUM(E21:E26)</f>
        <v>1403530</v>
      </c>
      <c r="D27" s="190"/>
      <c r="E27" s="191"/>
      <c r="F27" s="27"/>
    </row>
    <row r="28" spans="1:7">
      <c r="E28" s="114"/>
    </row>
    <row r="29" spans="1:7">
      <c r="E29" s="114"/>
    </row>
    <row r="46" spans="22:22">
      <c r="V46" s="17"/>
    </row>
  </sheetData>
  <mergeCells count="24">
    <mergeCell ref="C8:D8"/>
    <mergeCell ref="A5:B5"/>
    <mergeCell ref="C5:D5"/>
    <mergeCell ref="A1:F1"/>
    <mergeCell ref="B2:C2"/>
    <mergeCell ref="E2:F2"/>
    <mergeCell ref="A3:E3"/>
    <mergeCell ref="C4:D4"/>
    <mergeCell ref="C6:D6"/>
    <mergeCell ref="C7:D7"/>
    <mergeCell ref="A9:F9"/>
    <mergeCell ref="A10:B10"/>
    <mergeCell ref="A11:B11"/>
    <mergeCell ref="C11:E11"/>
    <mergeCell ref="A12:A14"/>
    <mergeCell ref="C14:E14"/>
    <mergeCell ref="A21:A27"/>
    <mergeCell ref="C27:E27"/>
    <mergeCell ref="A15:A16"/>
    <mergeCell ref="C16:E16"/>
    <mergeCell ref="A17:A18"/>
    <mergeCell ref="C18:E18"/>
    <mergeCell ref="A19:A20"/>
    <mergeCell ref="C20:E2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V51"/>
  <sheetViews>
    <sheetView view="pageBreakPreview" topLeftCell="A4" zoomScale="85" zoomScaleNormal="100" zoomScaleSheetLayoutView="85" workbookViewId="0">
      <selection activeCell="D10" sqref="D10"/>
    </sheetView>
  </sheetViews>
  <sheetFormatPr defaultRowHeight="16.5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209" t="s">
        <v>135</v>
      </c>
      <c r="B1" s="210"/>
      <c r="C1" s="210"/>
      <c r="D1" s="210"/>
      <c r="E1" s="210"/>
      <c r="F1" s="211"/>
    </row>
    <row r="2" spans="1:6" ht="36" customHeight="1">
      <c r="A2" s="24" t="s">
        <v>66</v>
      </c>
      <c r="B2" s="214" t="s">
        <v>67</v>
      </c>
      <c r="C2" s="214"/>
      <c r="D2" s="24" t="s">
        <v>1</v>
      </c>
      <c r="E2" s="214" t="s">
        <v>45</v>
      </c>
      <c r="F2" s="214"/>
    </row>
    <row r="3" spans="1:6" ht="36" customHeight="1">
      <c r="A3" s="198" t="s">
        <v>2</v>
      </c>
      <c r="B3" s="199"/>
      <c r="C3" s="199"/>
      <c r="D3" s="199"/>
      <c r="E3" s="200"/>
      <c r="F3" s="25"/>
    </row>
    <row r="4" spans="1:6" ht="36" customHeight="1">
      <c r="A4" s="24" t="s">
        <v>3</v>
      </c>
      <c r="B4" s="24" t="s">
        <v>4</v>
      </c>
      <c r="C4" s="201" t="s">
        <v>68</v>
      </c>
      <c r="D4" s="202"/>
      <c r="E4" s="24" t="s">
        <v>20</v>
      </c>
      <c r="F4" s="24" t="s">
        <v>7</v>
      </c>
    </row>
    <row r="5" spans="1:6" ht="36" customHeight="1">
      <c r="A5" s="201" t="s">
        <v>69</v>
      </c>
      <c r="B5" s="202"/>
      <c r="C5" s="215"/>
      <c r="D5" s="216"/>
      <c r="E5" s="82">
        <f>SUM(E6:E6)</f>
        <v>13781</v>
      </c>
      <c r="F5" s="27"/>
    </row>
    <row r="6" spans="1:6" ht="36" customHeight="1">
      <c r="A6" s="27">
        <v>1</v>
      </c>
      <c r="B6" s="41">
        <v>46007</v>
      </c>
      <c r="C6" s="155" t="s">
        <v>136</v>
      </c>
      <c r="D6" s="156"/>
      <c r="E6" s="82">
        <v>13781</v>
      </c>
      <c r="F6" s="27"/>
    </row>
    <row r="7" spans="1:6" ht="36" customHeight="1">
      <c r="A7" s="198" t="s">
        <v>40</v>
      </c>
      <c r="B7" s="199"/>
      <c r="C7" s="199"/>
      <c r="D7" s="199"/>
      <c r="E7" s="199"/>
      <c r="F7" s="200"/>
    </row>
    <row r="8" spans="1:6" ht="36" customHeight="1">
      <c r="A8" s="201" t="s">
        <v>8</v>
      </c>
      <c r="B8" s="202"/>
      <c r="C8" s="24" t="s">
        <v>9</v>
      </c>
      <c r="D8" s="24" t="s">
        <v>4</v>
      </c>
      <c r="E8" s="24" t="s">
        <v>6</v>
      </c>
      <c r="F8" s="24" t="s">
        <v>7</v>
      </c>
    </row>
    <row r="9" spans="1:6" ht="36" customHeight="1">
      <c r="A9" s="201" t="s">
        <v>10</v>
      </c>
      <c r="B9" s="202"/>
      <c r="C9" s="187">
        <f>C12+C14+C16+C18+C27</f>
        <v>8429817</v>
      </c>
      <c r="D9" s="203"/>
      <c r="E9" s="188"/>
      <c r="F9" s="27"/>
    </row>
    <row r="10" spans="1:6" ht="36" customHeight="1">
      <c r="A10" s="182" t="s">
        <v>13</v>
      </c>
      <c r="B10" s="24">
        <v>1</v>
      </c>
      <c r="C10" s="29" t="s">
        <v>137</v>
      </c>
      <c r="D10" s="41">
        <v>46014</v>
      </c>
      <c r="E10" s="30">
        <v>94000</v>
      </c>
      <c r="F10" s="27"/>
    </row>
    <row r="11" spans="1:6" ht="36" customHeight="1">
      <c r="A11" s="180"/>
      <c r="B11" s="24">
        <v>2</v>
      </c>
      <c r="C11" s="29" t="s">
        <v>138</v>
      </c>
      <c r="D11" s="41">
        <v>46014</v>
      </c>
      <c r="E11" s="30">
        <v>7178442</v>
      </c>
      <c r="F11" s="27"/>
    </row>
    <row r="12" spans="1:6" ht="36" customHeight="1">
      <c r="A12" s="181"/>
      <c r="B12" s="24" t="s">
        <v>11</v>
      </c>
      <c r="C12" s="204">
        <f>SUM(E10:E11)</f>
        <v>7272442</v>
      </c>
      <c r="D12" s="205"/>
      <c r="E12" s="206"/>
      <c r="F12" s="27"/>
    </row>
    <row r="13" spans="1:6" ht="36" customHeight="1">
      <c r="A13" s="182" t="s">
        <v>14</v>
      </c>
      <c r="B13" s="24">
        <v>1</v>
      </c>
      <c r="C13" s="31"/>
      <c r="D13" s="32"/>
      <c r="E13" s="33"/>
      <c r="F13" s="27"/>
    </row>
    <row r="14" spans="1:6" ht="36" customHeight="1">
      <c r="A14" s="181"/>
      <c r="B14" s="24" t="s">
        <v>11</v>
      </c>
      <c r="C14" s="204">
        <f>SUM(E12:E13)</f>
        <v>0</v>
      </c>
      <c r="D14" s="205"/>
      <c r="E14" s="206"/>
      <c r="F14" s="27"/>
    </row>
    <row r="15" spans="1:6" ht="36" customHeight="1">
      <c r="A15" s="182" t="s">
        <v>12</v>
      </c>
      <c r="B15" s="24">
        <v>1</v>
      </c>
      <c r="C15" s="31"/>
      <c r="D15" s="31"/>
      <c r="E15" s="34"/>
      <c r="F15" s="27"/>
    </row>
    <row r="16" spans="1:6" ht="36" customHeight="1">
      <c r="A16" s="181"/>
      <c r="B16" s="24" t="s">
        <v>11</v>
      </c>
      <c r="C16" s="204">
        <f>SUM(E14:E15)</f>
        <v>0</v>
      </c>
      <c r="D16" s="205"/>
      <c r="E16" s="206"/>
      <c r="F16" s="27"/>
    </row>
    <row r="17" spans="1:6" ht="36" customHeight="1">
      <c r="A17" s="182" t="s">
        <v>28</v>
      </c>
      <c r="B17" s="24">
        <v>1</v>
      </c>
      <c r="C17" s="31"/>
      <c r="D17" s="32"/>
      <c r="E17" s="33"/>
      <c r="F17" s="27"/>
    </row>
    <row r="18" spans="1:6" ht="36" customHeight="1">
      <c r="A18" s="181"/>
      <c r="B18" s="24" t="s">
        <v>11</v>
      </c>
      <c r="C18" s="204">
        <f>SUM(E17:E17)</f>
        <v>0</v>
      </c>
      <c r="D18" s="205"/>
      <c r="E18" s="206"/>
      <c r="F18" s="27"/>
    </row>
    <row r="19" spans="1:6" ht="36" customHeight="1">
      <c r="A19" s="182" t="s">
        <v>21</v>
      </c>
      <c r="B19" s="24">
        <v>1</v>
      </c>
      <c r="C19" s="104" t="s">
        <v>139</v>
      </c>
      <c r="D19" s="41">
        <v>45995</v>
      </c>
      <c r="E19" s="100">
        <v>280000</v>
      </c>
      <c r="F19" s="27"/>
    </row>
    <row r="20" spans="1:6" ht="36" customHeight="1">
      <c r="A20" s="180"/>
      <c r="B20" s="24">
        <v>2</v>
      </c>
      <c r="C20" s="104" t="s">
        <v>140</v>
      </c>
      <c r="D20" s="41">
        <v>45996</v>
      </c>
      <c r="E20" s="100">
        <v>106220</v>
      </c>
      <c r="F20" s="27"/>
    </row>
    <row r="21" spans="1:6" ht="36" customHeight="1">
      <c r="A21" s="180"/>
      <c r="B21" s="24">
        <v>3</v>
      </c>
      <c r="C21" s="104" t="s">
        <v>141</v>
      </c>
      <c r="D21" s="41">
        <v>46007</v>
      </c>
      <c r="E21" s="100">
        <v>313500</v>
      </c>
      <c r="F21" s="27"/>
    </row>
    <row r="22" spans="1:6" ht="36" customHeight="1">
      <c r="A22" s="180"/>
      <c r="B22" s="24">
        <v>4</v>
      </c>
      <c r="C22" s="104" t="s">
        <v>142</v>
      </c>
      <c r="D22" s="41">
        <v>46008</v>
      </c>
      <c r="E22" s="100">
        <v>400000</v>
      </c>
      <c r="F22" s="113"/>
    </row>
    <row r="23" spans="1:6" ht="36" customHeight="1">
      <c r="A23" s="180"/>
      <c r="B23" s="24">
        <v>5</v>
      </c>
      <c r="C23" s="104" t="s">
        <v>143</v>
      </c>
      <c r="D23" s="41">
        <v>46014</v>
      </c>
      <c r="E23" s="100">
        <v>57655</v>
      </c>
      <c r="F23" s="113"/>
    </row>
    <row r="24" spans="1:6" ht="36" customHeight="1">
      <c r="A24" s="180"/>
      <c r="B24" s="24">
        <v>6</v>
      </c>
      <c r="C24" s="104" t="s">
        <v>144</v>
      </c>
      <c r="D24" s="41">
        <v>46015</v>
      </c>
      <c r="E24" s="100">
        <v>-53115</v>
      </c>
      <c r="F24" s="113"/>
    </row>
    <row r="25" spans="1:6" ht="36" customHeight="1">
      <c r="A25" s="180"/>
      <c r="B25" s="24">
        <v>7</v>
      </c>
      <c r="C25" s="104" t="s">
        <v>145</v>
      </c>
      <c r="D25" s="41">
        <v>46015</v>
      </c>
      <c r="E25" s="100">
        <v>37673</v>
      </c>
      <c r="F25" s="113"/>
    </row>
    <row r="26" spans="1:6" ht="36" customHeight="1">
      <c r="A26" s="180"/>
      <c r="B26" s="24">
        <v>8</v>
      </c>
      <c r="C26" s="104" t="s">
        <v>145</v>
      </c>
      <c r="D26" s="41">
        <v>46015</v>
      </c>
      <c r="E26" s="100">
        <v>15442</v>
      </c>
      <c r="F26" s="27"/>
    </row>
    <row r="27" spans="1:6" ht="36" customHeight="1">
      <c r="A27" s="181"/>
      <c r="B27" s="24" t="s">
        <v>11</v>
      </c>
      <c r="C27" s="189">
        <f>SUM(E19:E26)</f>
        <v>1157375</v>
      </c>
      <c r="D27" s="190"/>
      <c r="E27" s="191"/>
      <c r="F27" s="27"/>
    </row>
    <row r="28" spans="1:6" ht="36" customHeight="1">
      <c r="E28" s="3"/>
    </row>
    <row r="29" spans="1:6" ht="36" customHeight="1">
      <c r="E29" s="3"/>
    </row>
    <row r="30" spans="1:6" ht="36" customHeight="1"/>
    <row r="51" spans="22:22">
      <c r="V51" s="2"/>
    </row>
  </sheetData>
  <mergeCells count="22">
    <mergeCell ref="C6:D6"/>
    <mergeCell ref="A13:A14"/>
    <mergeCell ref="C14:E14"/>
    <mergeCell ref="A15:A16"/>
    <mergeCell ref="C16:E16"/>
    <mergeCell ref="A7:F7"/>
    <mergeCell ref="A5:B5"/>
    <mergeCell ref="A1:F1"/>
    <mergeCell ref="B2:C2"/>
    <mergeCell ref="E2:F2"/>
    <mergeCell ref="A3:E3"/>
    <mergeCell ref="C4:D4"/>
    <mergeCell ref="C5:D5"/>
    <mergeCell ref="A19:A27"/>
    <mergeCell ref="A8:B8"/>
    <mergeCell ref="A9:B9"/>
    <mergeCell ref="C9:E9"/>
    <mergeCell ref="A10:A12"/>
    <mergeCell ref="C12:E12"/>
    <mergeCell ref="C27:E27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V46"/>
  <sheetViews>
    <sheetView view="pageBreakPreview" zoomScale="85" zoomScaleNormal="100" zoomScaleSheetLayoutView="85" workbookViewId="0">
      <selection activeCell="D10" sqref="D10"/>
    </sheetView>
  </sheetViews>
  <sheetFormatPr defaultRowHeight="16.5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209" t="s">
        <v>146</v>
      </c>
      <c r="B1" s="210"/>
      <c r="C1" s="210"/>
      <c r="D1" s="210"/>
      <c r="E1" s="210"/>
      <c r="F1" s="211"/>
    </row>
    <row r="2" spans="1:6" ht="36" customHeight="1">
      <c r="A2" s="24" t="s">
        <v>36</v>
      </c>
      <c r="B2" s="214" t="s">
        <v>30</v>
      </c>
      <c r="C2" s="214"/>
      <c r="D2" s="24" t="s">
        <v>1</v>
      </c>
      <c r="E2" s="214" t="s">
        <v>70</v>
      </c>
      <c r="F2" s="214"/>
    </row>
    <row r="3" spans="1:6" ht="36" customHeight="1">
      <c r="A3" s="198" t="s">
        <v>2</v>
      </c>
      <c r="B3" s="199"/>
      <c r="C3" s="199"/>
      <c r="D3" s="199"/>
      <c r="E3" s="200"/>
      <c r="F3" s="25"/>
    </row>
    <row r="4" spans="1:6" ht="36" customHeight="1">
      <c r="A4" s="24" t="s">
        <v>3</v>
      </c>
      <c r="B4" s="24" t="s">
        <v>4</v>
      </c>
      <c r="C4" s="201" t="s">
        <v>71</v>
      </c>
      <c r="D4" s="202"/>
      <c r="E4" s="24" t="s">
        <v>72</v>
      </c>
      <c r="F4" s="24" t="s">
        <v>7</v>
      </c>
    </row>
    <row r="5" spans="1:6" ht="36" customHeight="1">
      <c r="A5" s="201" t="s">
        <v>16</v>
      </c>
      <c r="B5" s="202"/>
      <c r="C5" s="217"/>
      <c r="D5" s="218"/>
      <c r="E5" s="82">
        <f>SUM(E6:E6)</f>
        <v>15768</v>
      </c>
      <c r="F5" s="27"/>
    </row>
    <row r="6" spans="1:6" ht="36" customHeight="1">
      <c r="A6" s="27">
        <v>1</v>
      </c>
      <c r="B6" s="41">
        <v>46007</v>
      </c>
      <c r="C6" s="155" t="s">
        <v>147</v>
      </c>
      <c r="D6" s="156"/>
      <c r="E6" s="82">
        <v>15768</v>
      </c>
      <c r="F6" s="27"/>
    </row>
    <row r="7" spans="1:6" ht="36" customHeight="1">
      <c r="A7" s="198" t="s">
        <v>73</v>
      </c>
      <c r="B7" s="199"/>
      <c r="C7" s="199"/>
      <c r="D7" s="199"/>
      <c r="E7" s="199"/>
      <c r="F7" s="200"/>
    </row>
    <row r="8" spans="1:6" ht="36" customHeight="1">
      <c r="A8" s="201" t="s">
        <v>8</v>
      </c>
      <c r="B8" s="202"/>
      <c r="C8" s="24" t="s">
        <v>9</v>
      </c>
      <c r="D8" s="24" t="s">
        <v>4</v>
      </c>
      <c r="E8" s="24" t="s">
        <v>6</v>
      </c>
      <c r="F8" s="24" t="s">
        <v>7</v>
      </c>
    </row>
    <row r="9" spans="1:6" ht="36" customHeight="1">
      <c r="A9" s="201" t="s">
        <v>10</v>
      </c>
      <c r="B9" s="202"/>
      <c r="C9" s="187">
        <f>C12+C14+C16+C18+C25</f>
        <v>9910998</v>
      </c>
      <c r="D9" s="203"/>
      <c r="E9" s="188"/>
      <c r="F9" s="27"/>
    </row>
    <row r="10" spans="1:6" ht="36" customHeight="1">
      <c r="A10" s="182" t="s">
        <v>13</v>
      </c>
      <c r="B10" s="24">
        <v>1</v>
      </c>
      <c r="C10" s="29" t="s">
        <v>148</v>
      </c>
      <c r="D10" s="41">
        <v>46014</v>
      </c>
      <c r="E10" s="30">
        <v>1625000</v>
      </c>
      <c r="F10" s="27"/>
    </row>
    <row r="11" spans="1:6" ht="36" customHeight="1">
      <c r="A11" s="180"/>
      <c r="B11" s="24">
        <v>2</v>
      </c>
      <c r="C11" s="29" t="s">
        <v>149</v>
      </c>
      <c r="D11" s="41">
        <v>46014</v>
      </c>
      <c r="E11" s="30">
        <v>6695978</v>
      </c>
      <c r="F11" s="27"/>
    </row>
    <row r="12" spans="1:6" ht="36" customHeight="1">
      <c r="A12" s="181"/>
      <c r="B12" s="24" t="s">
        <v>11</v>
      </c>
      <c r="C12" s="204">
        <f>SUM(E10:E11)</f>
        <v>8320978</v>
      </c>
      <c r="D12" s="205"/>
      <c r="E12" s="206"/>
      <c r="F12" s="27"/>
    </row>
    <row r="13" spans="1:6" ht="36" customHeight="1">
      <c r="A13" s="182" t="s">
        <v>74</v>
      </c>
      <c r="B13" s="24">
        <v>1</v>
      </c>
      <c r="C13" s="31"/>
      <c r="D13" s="32"/>
      <c r="E13" s="33"/>
      <c r="F13" s="27"/>
    </row>
    <row r="14" spans="1:6" ht="36" customHeight="1">
      <c r="A14" s="181"/>
      <c r="B14" s="24" t="s">
        <v>11</v>
      </c>
      <c r="C14" s="192">
        <f>SUM(E13:E13)</f>
        <v>0</v>
      </c>
      <c r="D14" s="193"/>
      <c r="E14" s="194"/>
      <c r="F14" s="27"/>
    </row>
    <row r="15" spans="1:6" ht="36" customHeight="1">
      <c r="A15" s="182" t="s">
        <v>12</v>
      </c>
      <c r="B15" s="24">
        <v>1</v>
      </c>
      <c r="C15" s="31"/>
      <c r="D15" s="31"/>
      <c r="E15" s="34"/>
      <c r="F15" s="27"/>
    </row>
    <row r="16" spans="1:6" ht="36" customHeight="1">
      <c r="A16" s="181"/>
      <c r="B16" s="24" t="s">
        <v>11</v>
      </c>
      <c r="C16" s="195">
        <v>0</v>
      </c>
      <c r="D16" s="196"/>
      <c r="E16" s="197"/>
      <c r="F16" s="27"/>
    </row>
    <row r="17" spans="1:6" ht="36" customHeight="1">
      <c r="A17" s="182" t="s">
        <v>28</v>
      </c>
      <c r="B17" s="24">
        <v>1</v>
      </c>
      <c r="C17" s="31"/>
      <c r="D17" s="32"/>
      <c r="E17" s="33"/>
      <c r="F17" s="27"/>
    </row>
    <row r="18" spans="1:6" ht="36" customHeight="1">
      <c r="A18" s="181"/>
      <c r="B18" s="24" t="s">
        <v>11</v>
      </c>
      <c r="C18" s="192">
        <f>SUM(E17:E17)</f>
        <v>0</v>
      </c>
      <c r="D18" s="193"/>
      <c r="E18" s="194"/>
      <c r="F18" s="27"/>
    </row>
    <row r="19" spans="1:6" ht="36" customHeight="1">
      <c r="A19" s="182" t="s">
        <v>21</v>
      </c>
      <c r="B19" s="24">
        <v>1</v>
      </c>
      <c r="C19" s="115" t="s">
        <v>150</v>
      </c>
      <c r="D19" s="64">
        <v>45996</v>
      </c>
      <c r="E19" s="100">
        <v>129950</v>
      </c>
      <c r="F19" s="27"/>
    </row>
    <row r="20" spans="1:6" ht="36" customHeight="1">
      <c r="A20" s="180"/>
      <c r="B20" s="112">
        <v>2</v>
      </c>
      <c r="C20" s="115" t="s">
        <v>151</v>
      </c>
      <c r="D20" s="64">
        <v>46009</v>
      </c>
      <c r="E20" s="100">
        <v>360000</v>
      </c>
      <c r="F20" s="113"/>
    </row>
    <row r="21" spans="1:6" ht="36" customHeight="1">
      <c r="A21" s="180"/>
      <c r="B21" s="24">
        <v>3</v>
      </c>
      <c r="C21" s="115" t="s">
        <v>152</v>
      </c>
      <c r="D21" s="41">
        <v>46014</v>
      </c>
      <c r="E21" s="100">
        <v>124470</v>
      </c>
      <c r="F21" s="113"/>
    </row>
    <row r="22" spans="1:6" ht="36" customHeight="1">
      <c r="A22" s="180"/>
      <c r="B22" s="112">
        <v>4</v>
      </c>
      <c r="C22" s="115" t="s">
        <v>153</v>
      </c>
      <c r="D22" s="41">
        <v>46015</v>
      </c>
      <c r="E22" s="100">
        <v>395100</v>
      </c>
      <c r="F22" s="113"/>
    </row>
    <row r="23" spans="1:6" ht="36" customHeight="1">
      <c r="A23" s="180"/>
      <c r="B23" s="24">
        <v>5</v>
      </c>
      <c r="C23" s="115" t="s">
        <v>154</v>
      </c>
      <c r="D23" s="41">
        <v>46015</v>
      </c>
      <c r="E23" s="100">
        <v>480000</v>
      </c>
      <c r="F23" s="27"/>
    </row>
    <row r="24" spans="1:6" ht="36" customHeight="1">
      <c r="A24" s="180"/>
      <c r="B24" s="112">
        <v>6</v>
      </c>
      <c r="C24" s="115" t="s">
        <v>155</v>
      </c>
      <c r="D24" s="41">
        <v>46020</v>
      </c>
      <c r="E24" s="100">
        <v>100500</v>
      </c>
      <c r="F24" s="27"/>
    </row>
    <row r="25" spans="1:6" ht="45.75" customHeight="1">
      <c r="A25" s="181"/>
      <c r="B25" s="24" t="s">
        <v>11</v>
      </c>
      <c r="C25" s="189">
        <f>SUM(E19:E24)</f>
        <v>1590020</v>
      </c>
      <c r="D25" s="190"/>
      <c r="E25" s="191"/>
      <c r="F25" s="27"/>
    </row>
    <row r="46" spans="22:22">
      <c r="V46" s="2"/>
    </row>
  </sheetData>
  <mergeCells count="22">
    <mergeCell ref="A19:A25"/>
    <mergeCell ref="C25:E25"/>
    <mergeCell ref="A13:A14"/>
    <mergeCell ref="A3:E3"/>
    <mergeCell ref="A1:F1"/>
    <mergeCell ref="C4:D4"/>
    <mergeCell ref="B2:C2"/>
    <mergeCell ref="E2:F2"/>
    <mergeCell ref="C16:E16"/>
    <mergeCell ref="A5:B5"/>
    <mergeCell ref="C5:D5"/>
    <mergeCell ref="C6:D6"/>
    <mergeCell ref="C12:E12"/>
    <mergeCell ref="A10:A12"/>
    <mergeCell ref="A17:A18"/>
    <mergeCell ref="C18:E18"/>
    <mergeCell ref="A15:A16"/>
    <mergeCell ref="C14:E14"/>
    <mergeCell ref="A7:F7"/>
    <mergeCell ref="A8:B8"/>
    <mergeCell ref="A9:B9"/>
    <mergeCell ref="C9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V48"/>
  <sheetViews>
    <sheetView view="pageBreakPreview" zoomScale="85" zoomScaleNormal="100" zoomScaleSheetLayoutView="85" workbookViewId="0">
      <selection activeCell="G16" sqref="G16"/>
    </sheetView>
  </sheetViews>
  <sheetFormatPr defaultRowHeight="16.5"/>
  <cols>
    <col min="1" max="1" width="11.875" style="36" customWidth="1"/>
    <col min="2" max="2" width="14.75" style="36" customWidth="1"/>
    <col min="3" max="3" width="59.875" style="36" customWidth="1"/>
    <col min="4" max="4" width="13.25" style="36" customWidth="1"/>
    <col min="5" max="5" width="18" style="38" customWidth="1"/>
    <col min="6" max="6" width="13.875" style="36" customWidth="1"/>
    <col min="7" max="16384" width="9" style="1"/>
  </cols>
  <sheetData>
    <row r="1" spans="1:6" customFormat="1" ht="45" customHeight="1">
      <c r="A1" s="209" t="s">
        <v>156</v>
      </c>
      <c r="B1" s="210"/>
      <c r="C1" s="210"/>
      <c r="D1" s="210"/>
      <c r="E1" s="210"/>
      <c r="F1" s="211"/>
    </row>
    <row r="2" spans="1:6" ht="36" customHeight="1">
      <c r="A2" s="24" t="s">
        <v>36</v>
      </c>
      <c r="B2" s="214" t="s">
        <v>35</v>
      </c>
      <c r="C2" s="214"/>
      <c r="D2" s="24" t="s">
        <v>1</v>
      </c>
      <c r="E2" s="214" t="s">
        <v>33</v>
      </c>
      <c r="F2" s="214"/>
    </row>
    <row r="3" spans="1:6" ht="36" customHeight="1">
      <c r="A3" s="198" t="s">
        <v>2</v>
      </c>
      <c r="B3" s="199"/>
      <c r="C3" s="199"/>
      <c r="D3" s="199"/>
      <c r="E3" s="200"/>
      <c r="F3" s="25"/>
    </row>
    <row r="4" spans="1:6" ht="36" customHeight="1">
      <c r="A4" s="24" t="s">
        <v>3</v>
      </c>
      <c r="B4" s="24" t="s">
        <v>4</v>
      </c>
      <c r="C4" s="201" t="s">
        <v>29</v>
      </c>
      <c r="D4" s="202"/>
      <c r="E4" s="24" t="s">
        <v>20</v>
      </c>
      <c r="F4" s="24" t="s">
        <v>7</v>
      </c>
    </row>
    <row r="5" spans="1:6" ht="36" customHeight="1">
      <c r="A5" s="201" t="s">
        <v>16</v>
      </c>
      <c r="B5" s="202"/>
      <c r="C5" s="219"/>
      <c r="D5" s="220"/>
      <c r="E5" s="26">
        <f>SUM(E6:E6)</f>
        <v>18540</v>
      </c>
      <c r="F5" s="27"/>
    </row>
    <row r="6" spans="1:6" ht="36" customHeight="1">
      <c r="A6" s="25">
        <v>1</v>
      </c>
      <c r="B6" s="41">
        <v>46007</v>
      </c>
      <c r="C6" s="155" t="s">
        <v>157</v>
      </c>
      <c r="D6" s="156"/>
      <c r="E6" s="28">
        <v>18540</v>
      </c>
      <c r="F6" s="27"/>
    </row>
    <row r="7" spans="1:6" ht="36" customHeight="1">
      <c r="A7" s="198" t="s">
        <v>18</v>
      </c>
      <c r="B7" s="199"/>
      <c r="C7" s="199"/>
      <c r="D7" s="199"/>
      <c r="E7" s="199"/>
      <c r="F7" s="200"/>
    </row>
    <row r="8" spans="1:6" ht="36" customHeight="1">
      <c r="A8" s="201" t="s">
        <v>8</v>
      </c>
      <c r="B8" s="202"/>
      <c r="C8" s="24" t="s">
        <v>9</v>
      </c>
      <c r="D8" s="24" t="s">
        <v>4</v>
      </c>
      <c r="E8" s="24" t="s">
        <v>6</v>
      </c>
      <c r="F8" s="24" t="s">
        <v>7</v>
      </c>
    </row>
    <row r="9" spans="1:6" ht="36" customHeight="1">
      <c r="A9" s="201" t="s">
        <v>10</v>
      </c>
      <c r="B9" s="202"/>
      <c r="C9" s="187">
        <f>C12+C14+C16+C18+C23</f>
        <v>11470465</v>
      </c>
      <c r="D9" s="203"/>
      <c r="E9" s="188"/>
      <c r="F9" s="27"/>
    </row>
    <row r="10" spans="1:6" ht="36" customHeight="1">
      <c r="A10" s="182" t="s">
        <v>13</v>
      </c>
      <c r="B10" s="24">
        <v>1</v>
      </c>
      <c r="C10" s="29" t="s">
        <v>158</v>
      </c>
      <c r="D10" s="41">
        <v>46014</v>
      </c>
      <c r="E10" s="30">
        <v>1637500</v>
      </c>
      <c r="F10" s="27"/>
    </row>
    <row r="11" spans="1:6" ht="36" customHeight="1">
      <c r="A11" s="180"/>
      <c r="B11" s="24">
        <v>2</v>
      </c>
      <c r="C11" s="29" t="s">
        <v>159</v>
      </c>
      <c r="D11" s="41">
        <v>46014</v>
      </c>
      <c r="E11" s="30">
        <v>9429140</v>
      </c>
      <c r="F11" s="27"/>
    </row>
    <row r="12" spans="1:6" ht="36" customHeight="1">
      <c r="A12" s="181"/>
      <c r="B12" s="24" t="s">
        <v>11</v>
      </c>
      <c r="C12" s="204">
        <f>SUM(E10:E11)</f>
        <v>11066640</v>
      </c>
      <c r="D12" s="205"/>
      <c r="E12" s="206"/>
      <c r="F12" s="27"/>
    </row>
    <row r="13" spans="1:6" ht="36" customHeight="1">
      <c r="A13" s="182" t="s">
        <v>14</v>
      </c>
      <c r="B13" s="24">
        <v>1</v>
      </c>
      <c r="C13" s="31"/>
      <c r="D13" s="32"/>
      <c r="E13" s="33"/>
      <c r="F13" s="27"/>
    </row>
    <row r="14" spans="1:6" ht="36" customHeight="1">
      <c r="A14" s="181"/>
      <c r="B14" s="24" t="s">
        <v>11</v>
      </c>
      <c r="C14" s="192">
        <f>SUM(E13:E13)</f>
        <v>0</v>
      </c>
      <c r="D14" s="193"/>
      <c r="E14" s="194"/>
      <c r="F14" s="27"/>
    </row>
    <row r="15" spans="1:6" ht="36" customHeight="1">
      <c r="A15" s="182" t="s">
        <v>12</v>
      </c>
      <c r="B15" s="24">
        <v>1</v>
      </c>
      <c r="C15" s="31"/>
      <c r="D15" s="31"/>
      <c r="E15" s="34"/>
      <c r="F15" s="27"/>
    </row>
    <row r="16" spans="1:6" ht="36" customHeight="1">
      <c r="A16" s="181"/>
      <c r="B16" s="24" t="s">
        <v>11</v>
      </c>
      <c r="C16" s="195">
        <v>0</v>
      </c>
      <c r="D16" s="196"/>
      <c r="E16" s="197"/>
      <c r="F16" s="27"/>
    </row>
    <row r="17" spans="1:6" ht="36" customHeight="1">
      <c r="A17" s="182" t="s">
        <v>28</v>
      </c>
      <c r="B17" s="24">
        <v>1</v>
      </c>
      <c r="C17" s="31"/>
      <c r="D17" s="32"/>
      <c r="E17" s="33"/>
      <c r="F17" s="27"/>
    </row>
    <row r="18" spans="1:6" ht="36" customHeight="1">
      <c r="A18" s="181"/>
      <c r="B18" s="24" t="s">
        <v>11</v>
      </c>
      <c r="C18" s="192">
        <f>SUM(E17:E17)</f>
        <v>0</v>
      </c>
      <c r="D18" s="193"/>
      <c r="E18" s="194"/>
      <c r="F18" s="27"/>
    </row>
    <row r="19" spans="1:6" ht="36" customHeight="1">
      <c r="A19" s="182" t="s">
        <v>21</v>
      </c>
      <c r="B19" s="24">
        <v>1</v>
      </c>
      <c r="C19" s="115" t="s">
        <v>160</v>
      </c>
      <c r="D19" s="41">
        <v>45996</v>
      </c>
      <c r="E19" s="35">
        <v>159750</v>
      </c>
      <c r="F19" s="27"/>
    </row>
    <row r="20" spans="1:6" ht="36" customHeight="1">
      <c r="A20" s="180"/>
      <c r="B20" s="24">
        <v>2</v>
      </c>
      <c r="C20" s="115" t="s">
        <v>161</v>
      </c>
      <c r="D20" s="41">
        <v>46002</v>
      </c>
      <c r="E20" s="35">
        <v>20000</v>
      </c>
      <c r="F20" s="27"/>
    </row>
    <row r="21" spans="1:6" ht="36" customHeight="1">
      <c r="A21" s="180"/>
      <c r="B21" s="24">
        <v>3</v>
      </c>
      <c r="C21" s="115" t="s">
        <v>162</v>
      </c>
      <c r="D21" s="41">
        <v>46014</v>
      </c>
      <c r="E21" s="100">
        <v>152650</v>
      </c>
      <c r="F21" s="27"/>
    </row>
    <row r="22" spans="1:6" ht="36" customHeight="1">
      <c r="A22" s="180"/>
      <c r="B22" s="24">
        <v>4</v>
      </c>
      <c r="C22" s="115" t="s">
        <v>163</v>
      </c>
      <c r="D22" s="41">
        <v>46017</v>
      </c>
      <c r="E22" s="100">
        <v>71425</v>
      </c>
      <c r="F22" s="27"/>
    </row>
    <row r="23" spans="1:6" ht="36" customHeight="1">
      <c r="A23" s="181"/>
      <c r="B23" s="24" t="s">
        <v>11</v>
      </c>
      <c r="C23" s="189">
        <f>SUM(E19:E22)</f>
        <v>403825</v>
      </c>
      <c r="D23" s="190"/>
      <c r="E23" s="191"/>
      <c r="F23" s="27"/>
    </row>
    <row r="24" spans="1:6">
      <c r="E24" s="37"/>
    </row>
    <row r="25" spans="1:6">
      <c r="E25" s="37"/>
    </row>
    <row r="48" spans="22:22">
      <c r="V48" s="2"/>
    </row>
  </sheetData>
  <mergeCells count="22"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C6:D6"/>
    <mergeCell ref="A10:A12"/>
    <mergeCell ref="C23:E23"/>
    <mergeCell ref="A13:A14"/>
    <mergeCell ref="C14:E14"/>
    <mergeCell ref="A15:A16"/>
    <mergeCell ref="C16:E16"/>
    <mergeCell ref="A17:A18"/>
    <mergeCell ref="C18:E18"/>
    <mergeCell ref="A19:A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66FF"/>
    <pageSetUpPr fitToPage="1"/>
  </sheetPr>
  <dimension ref="A1:F147"/>
  <sheetViews>
    <sheetView zoomScale="85" zoomScaleNormal="85" workbookViewId="0">
      <selection activeCell="E8" sqref="E8"/>
    </sheetView>
  </sheetViews>
  <sheetFormatPr defaultRowHeight="16.5"/>
  <cols>
    <col min="1" max="2" width="13.625" customWidth="1"/>
    <col min="3" max="3" width="55.625" customWidth="1"/>
    <col min="4" max="4" width="13.625" customWidth="1"/>
    <col min="5" max="5" width="13.875" bestFit="1" customWidth="1"/>
    <col min="6" max="6" width="13.625" customWidth="1"/>
  </cols>
  <sheetData>
    <row r="1" spans="1:6" ht="44.25" customHeight="1">
      <c r="A1" s="222" t="s">
        <v>100</v>
      </c>
      <c r="B1" s="223"/>
      <c r="C1" s="223"/>
      <c r="D1" s="223"/>
      <c r="E1" s="223"/>
      <c r="F1" s="224"/>
    </row>
    <row r="2" spans="1:6" ht="39.950000000000003" customHeight="1">
      <c r="A2" s="68" t="s">
        <v>0</v>
      </c>
      <c r="B2" s="185" t="s">
        <v>48</v>
      </c>
      <c r="C2" s="185"/>
      <c r="D2" s="24" t="s">
        <v>1</v>
      </c>
      <c r="E2" s="185" t="s">
        <v>49</v>
      </c>
      <c r="F2" s="225"/>
    </row>
    <row r="3" spans="1:6" ht="39.950000000000003" customHeight="1">
      <c r="A3" s="226" t="s">
        <v>2</v>
      </c>
      <c r="B3" s="199"/>
      <c r="C3" s="199"/>
      <c r="D3" s="199"/>
      <c r="E3" s="200"/>
      <c r="F3" s="70"/>
    </row>
    <row r="4" spans="1:6" ht="39.950000000000003" customHeight="1">
      <c r="A4" s="68" t="s">
        <v>3</v>
      </c>
      <c r="B4" s="24" t="s">
        <v>4</v>
      </c>
      <c r="C4" s="201" t="s">
        <v>5</v>
      </c>
      <c r="D4" s="202"/>
      <c r="E4" s="24" t="s">
        <v>6</v>
      </c>
      <c r="F4" s="71" t="s">
        <v>7</v>
      </c>
    </row>
    <row r="5" spans="1:6" ht="39.950000000000003" customHeight="1">
      <c r="A5" s="221" t="s">
        <v>10</v>
      </c>
      <c r="B5" s="202"/>
      <c r="C5" s="185"/>
      <c r="D5" s="185"/>
      <c r="E5" s="72">
        <f>E6+E7+E8</f>
        <v>22728950</v>
      </c>
      <c r="F5" s="69"/>
    </row>
    <row r="6" spans="1:6" ht="39.950000000000003" customHeight="1">
      <c r="A6" s="73">
        <v>1</v>
      </c>
      <c r="B6" s="74">
        <v>46003</v>
      </c>
      <c r="C6" s="185" t="s">
        <v>101</v>
      </c>
      <c r="D6" s="185"/>
      <c r="E6" s="44">
        <v>8136300</v>
      </c>
      <c r="F6" s="69"/>
    </row>
    <row r="7" spans="1:6" ht="39.950000000000003" customHeight="1">
      <c r="A7" s="73">
        <v>2</v>
      </c>
      <c r="B7" s="74">
        <v>46003</v>
      </c>
      <c r="C7" s="235" t="s">
        <v>102</v>
      </c>
      <c r="D7" s="236"/>
      <c r="E7" s="44">
        <v>6470671</v>
      </c>
      <c r="F7" s="69"/>
    </row>
    <row r="8" spans="1:6" ht="39.950000000000003" customHeight="1">
      <c r="A8" s="73">
        <v>3</v>
      </c>
      <c r="B8" s="74">
        <v>46003</v>
      </c>
      <c r="C8" s="235" t="s">
        <v>103</v>
      </c>
      <c r="D8" s="236"/>
      <c r="E8" s="44">
        <v>8121979</v>
      </c>
      <c r="F8" s="75"/>
    </row>
    <row r="9" spans="1:6" ht="39.950000000000003" customHeight="1">
      <c r="A9" s="105">
        <v>4</v>
      </c>
      <c r="B9" s="74">
        <v>46007</v>
      </c>
      <c r="C9" s="241" t="s">
        <v>106</v>
      </c>
      <c r="D9" s="242"/>
      <c r="E9" s="106">
        <v>33710</v>
      </c>
      <c r="F9" s="75"/>
    </row>
    <row r="10" spans="1:6" ht="39.950000000000003" customHeight="1">
      <c r="A10" s="226" t="s">
        <v>25</v>
      </c>
      <c r="B10" s="199"/>
      <c r="C10" s="199"/>
      <c r="D10" s="199"/>
      <c r="E10" s="199"/>
      <c r="F10" s="237"/>
    </row>
    <row r="11" spans="1:6" ht="39.950000000000003" customHeight="1">
      <c r="A11" s="221" t="s">
        <v>8</v>
      </c>
      <c r="B11" s="202"/>
      <c r="C11" s="24" t="s">
        <v>9</v>
      </c>
      <c r="D11" s="24" t="s">
        <v>4</v>
      </c>
      <c r="E11" s="24" t="s">
        <v>6</v>
      </c>
      <c r="F11" s="71" t="s">
        <v>7</v>
      </c>
    </row>
    <row r="12" spans="1:6" ht="39.950000000000003" customHeight="1">
      <c r="A12" s="221" t="s">
        <v>10</v>
      </c>
      <c r="B12" s="202"/>
      <c r="C12" s="238">
        <f>C15+C25</f>
        <v>31900699</v>
      </c>
      <c r="D12" s="239"/>
      <c r="E12" s="240"/>
      <c r="F12" s="69"/>
    </row>
    <row r="13" spans="1:6" ht="39.950000000000003" customHeight="1">
      <c r="A13" s="227" t="s">
        <v>26</v>
      </c>
      <c r="B13" s="230" t="s">
        <v>26</v>
      </c>
      <c r="C13" s="27" t="s">
        <v>104</v>
      </c>
      <c r="D13" s="64">
        <v>46014</v>
      </c>
      <c r="E13" s="65">
        <v>10500000</v>
      </c>
      <c r="F13" s="69"/>
    </row>
    <row r="14" spans="1:6" ht="39.950000000000003" customHeight="1">
      <c r="A14" s="228"/>
      <c r="B14" s="231"/>
      <c r="C14" s="27" t="s">
        <v>105</v>
      </c>
      <c r="D14" s="64">
        <v>46014</v>
      </c>
      <c r="E14" s="65">
        <v>17109750</v>
      </c>
      <c r="F14" s="69"/>
    </row>
    <row r="15" spans="1:6" ht="39.950000000000003" customHeight="1">
      <c r="A15" s="229"/>
      <c r="B15" s="67" t="s">
        <v>11</v>
      </c>
      <c r="C15" s="232">
        <f>E13+E14</f>
        <v>27609750</v>
      </c>
      <c r="D15" s="233"/>
      <c r="E15" s="234"/>
      <c r="F15" s="69"/>
    </row>
    <row r="16" spans="1:6" ht="39.950000000000003" customHeight="1">
      <c r="A16" s="227" t="s">
        <v>21</v>
      </c>
      <c r="B16" s="67">
        <v>1</v>
      </c>
      <c r="C16" s="63" t="s">
        <v>110</v>
      </c>
      <c r="D16" s="64">
        <v>45996</v>
      </c>
      <c r="E16" s="65">
        <v>454890</v>
      </c>
      <c r="F16" s="69"/>
    </row>
    <row r="17" spans="1:6" ht="39.950000000000003" customHeight="1">
      <c r="A17" s="228"/>
      <c r="B17" s="107">
        <v>2</v>
      </c>
      <c r="C17" s="108" t="s">
        <v>107</v>
      </c>
      <c r="D17" s="64">
        <v>46009</v>
      </c>
      <c r="E17" s="109">
        <v>184800</v>
      </c>
      <c r="F17" s="69"/>
    </row>
    <row r="18" spans="1:6" ht="39.950000000000003" customHeight="1">
      <c r="A18" s="228"/>
      <c r="B18" s="67">
        <v>3</v>
      </c>
      <c r="C18" s="63" t="s">
        <v>108</v>
      </c>
      <c r="D18" s="64">
        <v>46014</v>
      </c>
      <c r="E18" s="65">
        <v>2150000</v>
      </c>
      <c r="F18" s="69"/>
    </row>
    <row r="19" spans="1:6" ht="39.950000000000003" customHeight="1">
      <c r="A19" s="228"/>
      <c r="B19" s="107">
        <v>4</v>
      </c>
      <c r="C19" s="63" t="s">
        <v>109</v>
      </c>
      <c r="D19" s="64">
        <v>46014</v>
      </c>
      <c r="E19" s="65">
        <v>484500</v>
      </c>
      <c r="F19" s="69"/>
    </row>
    <row r="20" spans="1:6" ht="39.950000000000003" customHeight="1">
      <c r="A20" s="228"/>
      <c r="B20" s="67">
        <v>5</v>
      </c>
      <c r="C20" s="25" t="s">
        <v>50</v>
      </c>
      <c r="D20" s="64">
        <v>46015</v>
      </c>
      <c r="E20" s="65">
        <v>249720</v>
      </c>
      <c r="F20" s="69"/>
    </row>
    <row r="21" spans="1:6" ht="39.950000000000003" customHeight="1">
      <c r="A21" s="228"/>
      <c r="B21" s="107">
        <v>6</v>
      </c>
      <c r="C21" s="29" t="s">
        <v>111</v>
      </c>
      <c r="D21" s="64">
        <v>46015</v>
      </c>
      <c r="E21" s="66">
        <v>454350</v>
      </c>
      <c r="F21" s="69"/>
    </row>
    <row r="22" spans="1:6" ht="39.950000000000003" customHeight="1">
      <c r="A22" s="228"/>
      <c r="B22" s="67">
        <v>7</v>
      </c>
      <c r="C22" s="29" t="s">
        <v>112</v>
      </c>
      <c r="D22" s="64">
        <v>46017</v>
      </c>
      <c r="E22" s="66">
        <v>20050</v>
      </c>
      <c r="F22" s="76"/>
    </row>
    <row r="23" spans="1:6" ht="39.950000000000003" customHeight="1">
      <c r="A23" s="228"/>
      <c r="B23" s="107">
        <v>8</v>
      </c>
      <c r="C23" s="110" t="s">
        <v>113</v>
      </c>
      <c r="D23" s="64">
        <v>46022</v>
      </c>
      <c r="E23" s="111">
        <v>-25721</v>
      </c>
      <c r="F23" s="76"/>
    </row>
    <row r="24" spans="1:6" ht="39.950000000000003" customHeight="1">
      <c r="A24" s="228"/>
      <c r="B24" s="67">
        <v>9</v>
      </c>
      <c r="C24" s="110" t="s">
        <v>114</v>
      </c>
      <c r="D24" s="64">
        <v>46022</v>
      </c>
      <c r="E24" s="111">
        <v>318360</v>
      </c>
      <c r="F24" s="76"/>
    </row>
    <row r="25" spans="1:6" ht="39.950000000000003" customHeight="1" thickBot="1">
      <c r="A25" s="243"/>
      <c r="B25" s="77" t="s">
        <v>11</v>
      </c>
      <c r="C25" s="244">
        <f>SUM(E16:E24)</f>
        <v>4290949</v>
      </c>
      <c r="D25" s="245"/>
      <c r="E25" s="246"/>
      <c r="F25" s="78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  <row r="28" spans="1:6">
      <c r="A28" s="20"/>
      <c r="B28" s="20"/>
      <c r="C28" s="20"/>
      <c r="D28" s="20"/>
      <c r="E28" s="20"/>
      <c r="F28" s="20"/>
    </row>
    <row r="29" spans="1:6">
      <c r="A29" s="20"/>
      <c r="B29" s="20"/>
      <c r="C29" s="20"/>
      <c r="D29" s="20"/>
      <c r="E29" s="20"/>
      <c r="F29" s="20"/>
    </row>
    <row r="30" spans="1:6">
      <c r="A30" s="20"/>
      <c r="B30" s="20"/>
      <c r="C30" s="20"/>
      <c r="D30" s="20"/>
      <c r="E30" s="20"/>
      <c r="F30" s="20"/>
    </row>
    <row r="31" spans="1:6">
      <c r="A31" s="20"/>
      <c r="B31" s="20"/>
      <c r="C31" s="20"/>
      <c r="D31" s="20"/>
      <c r="E31" s="20"/>
      <c r="F31" s="20"/>
    </row>
    <row r="32" spans="1:6">
      <c r="A32" s="20"/>
      <c r="B32" s="20"/>
      <c r="C32" s="20"/>
      <c r="D32" s="20"/>
      <c r="E32" s="20"/>
      <c r="F32" s="20"/>
    </row>
    <row r="33" spans="1:6">
      <c r="A33" s="20"/>
      <c r="B33" s="20"/>
      <c r="C33" s="20"/>
      <c r="D33" s="20"/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0"/>
      <c r="B35" s="20"/>
      <c r="C35" s="20"/>
      <c r="D35" s="20"/>
      <c r="E35" s="20"/>
      <c r="F35" s="20"/>
    </row>
    <row r="36" spans="1:6">
      <c r="A36" s="20"/>
      <c r="B36" s="20"/>
      <c r="C36" s="20"/>
      <c r="D36" s="20"/>
      <c r="E36" s="20"/>
      <c r="F36" s="20"/>
    </row>
    <row r="37" spans="1:6">
      <c r="A37" s="20"/>
      <c r="B37" s="20"/>
      <c r="C37" s="20"/>
      <c r="D37" s="20"/>
      <c r="E37" s="20"/>
      <c r="F37" s="20"/>
    </row>
    <row r="38" spans="1:6">
      <c r="A38" s="20"/>
      <c r="B38" s="20"/>
      <c r="C38" s="20"/>
      <c r="D38" s="20"/>
      <c r="E38" s="20"/>
      <c r="F38" s="20"/>
    </row>
    <row r="39" spans="1:6">
      <c r="A39" s="20"/>
      <c r="B39" s="20"/>
      <c r="C39" s="20"/>
      <c r="D39" s="20"/>
      <c r="E39" s="20"/>
      <c r="F39" s="20"/>
    </row>
    <row r="40" spans="1:6">
      <c r="A40" s="20"/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20"/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  <row r="52" spans="1:6">
      <c r="A52" s="20"/>
      <c r="B52" s="20"/>
      <c r="C52" s="20"/>
      <c r="D52" s="20"/>
      <c r="E52" s="20"/>
      <c r="F52" s="20"/>
    </row>
    <row r="53" spans="1:6">
      <c r="A53" s="20"/>
      <c r="B53" s="20"/>
      <c r="C53" s="20"/>
      <c r="D53" s="20"/>
      <c r="E53" s="20"/>
      <c r="F53" s="20"/>
    </row>
    <row r="54" spans="1:6">
      <c r="A54" s="20"/>
      <c r="B54" s="20"/>
      <c r="C54" s="20"/>
      <c r="D54" s="20"/>
      <c r="E54" s="20"/>
      <c r="F54" s="20"/>
    </row>
    <row r="55" spans="1:6">
      <c r="A55" s="20"/>
      <c r="B55" s="20"/>
      <c r="C55" s="20"/>
      <c r="D55" s="20"/>
      <c r="E55" s="20"/>
      <c r="F55" s="20"/>
    </row>
    <row r="56" spans="1:6">
      <c r="A56" s="20"/>
      <c r="B56" s="20"/>
      <c r="C56" s="20"/>
      <c r="D56" s="20"/>
      <c r="E56" s="20"/>
      <c r="F56" s="20"/>
    </row>
    <row r="57" spans="1:6">
      <c r="A57" s="20"/>
      <c r="B57" s="20"/>
      <c r="C57" s="20"/>
      <c r="D57" s="20"/>
      <c r="E57" s="20"/>
      <c r="F57" s="20"/>
    </row>
    <row r="58" spans="1:6">
      <c r="A58" s="20"/>
      <c r="B58" s="20"/>
      <c r="C58" s="20"/>
      <c r="D58" s="20"/>
      <c r="E58" s="20"/>
      <c r="F58" s="20"/>
    </row>
    <row r="59" spans="1:6">
      <c r="A59" s="20"/>
      <c r="B59" s="20"/>
      <c r="C59" s="20"/>
      <c r="D59" s="20"/>
      <c r="E59" s="20"/>
      <c r="F59" s="20"/>
    </row>
    <row r="60" spans="1:6">
      <c r="A60" s="20"/>
      <c r="B60" s="20"/>
      <c r="C60" s="20"/>
      <c r="D60" s="20"/>
      <c r="E60" s="20"/>
      <c r="F60" s="20"/>
    </row>
    <row r="61" spans="1:6">
      <c r="A61" s="20"/>
      <c r="B61" s="20"/>
      <c r="C61" s="20"/>
      <c r="D61" s="20"/>
      <c r="E61" s="20"/>
      <c r="F61" s="20"/>
    </row>
    <row r="62" spans="1:6">
      <c r="A62" s="20"/>
      <c r="B62" s="20"/>
      <c r="C62" s="20"/>
      <c r="D62" s="20"/>
      <c r="E62" s="20"/>
      <c r="F62" s="20"/>
    </row>
    <row r="63" spans="1:6">
      <c r="A63" s="20"/>
      <c r="B63" s="20"/>
      <c r="C63" s="20"/>
      <c r="D63" s="20"/>
      <c r="E63" s="20"/>
      <c r="F63" s="20"/>
    </row>
    <row r="64" spans="1:6">
      <c r="A64" s="20"/>
      <c r="B64" s="20"/>
      <c r="C64" s="20"/>
      <c r="D64" s="20"/>
      <c r="E64" s="20"/>
      <c r="F64" s="20"/>
    </row>
    <row r="65" spans="1:6">
      <c r="A65" s="20"/>
      <c r="B65" s="20"/>
      <c r="C65" s="20"/>
      <c r="D65" s="20"/>
      <c r="E65" s="20"/>
      <c r="F65" s="20"/>
    </row>
    <row r="66" spans="1:6">
      <c r="A66" s="20"/>
      <c r="B66" s="20"/>
      <c r="C66" s="20"/>
      <c r="D66" s="20"/>
      <c r="E66" s="20"/>
      <c r="F66" s="20"/>
    </row>
    <row r="67" spans="1:6">
      <c r="A67" s="20"/>
      <c r="B67" s="20"/>
      <c r="C67" s="20"/>
      <c r="D67" s="20"/>
      <c r="E67" s="20"/>
      <c r="F67" s="20"/>
    </row>
    <row r="68" spans="1:6">
      <c r="A68" s="20"/>
      <c r="B68" s="20"/>
      <c r="C68" s="20"/>
      <c r="D68" s="20"/>
      <c r="E68" s="20"/>
      <c r="F68" s="20"/>
    </row>
    <row r="69" spans="1:6">
      <c r="A69" s="20"/>
      <c r="B69" s="20"/>
      <c r="C69" s="20"/>
      <c r="D69" s="20"/>
      <c r="E69" s="20"/>
      <c r="F69" s="20"/>
    </row>
    <row r="70" spans="1:6">
      <c r="A70" s="20"/>
      <c r="B70" s="20"/>
      <c r="C70" s="20"/>
      <c r="D70" s="20"/>
      <c r="E70" s="20"/>
      <c r="F70" s="20"/>
    </row>
    <row r="71" spans="1:6">
      <c r="A71" s="20"/>
      <c r="B71" s="20"/>
      <c r="C71" s="20"/>
      <c r="D71" s="20"/>
      <c r="E71" s="20"/>
      <c r="F71" s="20"/>
    </row>
    <row r="72" spans="1:6">
      <c r="A72" s="20"/>
      <c r="B72" s="20"/>
      <c r="C72" s="20"/>
      <c r="D72" s="20"/>
      <c r="E72" s="20"/>
      <c r="F72" s="20"/>
    </row>
    <row r="73" spans="1:6">
      <c r="A73" s="20"/>
      <c r="B73" s="20"/>
      <c r="C73" s="20"/>
      <c r="D73" s="20"/>
      <c r="E73" s="20"/>
      <c r="F73" s="20"/>
    </row>
    <row r="74" spans="1:6">
      <c r="A74" s="20"/>
      <c r="B74" s="20"/>
      <c r="C74" s="20"/>
      <c r="D74" s="20"/>
      <c r="E74" s="20"/>
      <c r="F74" s="20"/>
    </row>
    <row r="75" spans="1:6">
      <c r="A75" s="20"/>
      <c r="B75" s="20"/>
      <c r="C75" s="20"/>
      <c r="D75" s="20"/>
      <c r="E75" s="20"/>
      <c r="F75" s="20"/>
    </row>
    <row r="76" spans="1:6">
      <c r="A76" s="20"/>
      <c r="B76" s="20"/>
      <c r="C76" s="20"/>
      <c r="D76" s="20"/>
      <c r="E76" s="20"/>
      <c r="F76" s="20"/>
    </row>
    <row r="77" spans="1:6">
      <c r="A77" s="20"/>
      <c r="B77" s="20"/>
      <c r="C77" s="20"/>
      <c r="D77" s="20"/>
      <c r="E77" s="20"/>
      <c r="F77" s="20"/>
    </row>
    <row r="78" spans="1:6">
      <c r="A78" s="20"/>
      <c r="B78" s="20"/>
      <c r="C78" s="20"/>
      <c r="D78" s="20"/>
      <c r="E78" s="20"/>
      <c r="F78" s="20"/>
    </row>
    <row r="79" spans="1:6">
      <c r="A79" s="20"/>
      <c r="B79" s="20"/>
      <c r="C79" s="20"/>
      <c r="D79" s="20"/>
      <c r="E79" s="20"/>
      <c r="F79" s="20"/>
    </row>
    <row r="80" spans="1:6">
      <c r="A80" s="20"/>
      <c r="B80" s="20"/>
      <c r="C80" s="20"/>
      <c r="D80" s="20"/>
      <c r="E80" s="20"/>
      <c r="F80" s="20"/>
    </row>
    <row r="81" spans="1:6">
      <c r="A81" s="20"/>
      <c r="B81" s="20"/>
      <c r="C81" s="20"/>
      <c r="D81" s="20"/>
      <c r="E81" s="20"/>
      <c r="F81" s="20"/>
    </row>
    <row r="82" spans="1:6">
      <c r="A82" s="20"/>
      <c r="B82" s="20"/>
      <c r="C82" s="20"/>
      <c r="D82" s="20"/>
      <c r="E82" s="20"/>
      <c r="F82" s="20"/>
    </row>
    <row r="83" spans="1:6">
      <c r="A83" s="20"/>
      <c r="B83" s="20"/>
      <c r="C83" s="20"/>
      <c r="D83" s="20"/>
      <c r="E83" s="20"/>
      <c r="F83" s="20"/>
    </row>
    <row r="84" spans="1:6">
      <c r="A84" s="20"/>
      <c r="B84" s="20"/>
      <c r="C84" s="20"/>
      <c r="D84" s="20"/>
      <c r="E84" s="20"/>
      <c r="F84" s="20"/>
    </row>
    <row r="85" spans="1:6">
      <c r="A85" s="20"/>
      <c r="B85" s="20"/>
      <c r="C85" s="20"/>
      <c r="D85" s="20"/>
      <c r="E85" s="20"/>
      <c r="F85" s="20"/>
    </row>
    <row r="86" spans="1:6">
      <c r="A86" s="20"/>
      <c r="B86" s="20"/>
      <c r="C86" s="20"/>
      <c r="D86" s="20"/>
      <c r="E86" s="20"/>
      <c r="F86" s="20"/>
    </row>
    <row r="87" spans="1:6">
      <c r="A87" s="20"/>
      <c r="B87" s="20"/>
      <c r="C87" s="20"/>
      <c r="D87" s="20"/>
      <c r="E87" s="20"/>
      <c r="F87" s="20"/>
    </row>
    <row r="88" spans="1:6">
      <c r="A88" s="20"/>
      <c r="B88" s="20"/>
      <c r="C88" s="20"/>
      <c r="D88" s="20"/>
      <c r="E88" s="20"/>
      <c r="F88" s="20"/>
    </row>
    <row r="89" spans="1:6">
      <c r="A89" s="20"/>
      <c r="B89" s="20"/>
      <c r="C89" s="20"/>
      <c r="D89" s="20"/>
      <c r="E89" s="20"/>
      <c r="F89" s="20"/>
    </row>
    <row r="90" spans="1:6">
      <c r="A90" s="20"/>
      <c r="B90" s="20"/>
      <c r="C90" s="20"/>
      <c r="D90" s="20"/>
      <c r="E90" s="20"/>
      <c r="F90" s="20"/>
    </row>
    <row r="91" spans="1:6">
      <c r="A91" s="20"/>
      <c r="B91" s="20"/>
      <c r="C91" s="20"/>
      <c r="D91" s="20"/>
      <c r="E91" s="20"/>
      <c r="F91" s="20"/>
    </row>
    <row r="92" spans="1:6">
      <c r="A92" s="20"/>
      <c r="B92" s="20"/>
      <c r="C92" s="20"/>
      <c r="D92" s="20"/>
      <c r="E92" s="20"/>
      <c r="F92" s="20"/>
    </row>
    <row r="93" spans="1:6">
      <c r="A93" s="20"/>
      <c r="B93" s="20"/>
      <c r="C93" s="20"/>
      <c r="D93" s="20"/>
      <c r="E93" s="20"/>
      <c r="F93" s="20"/>
    </row>
    <row r="94" spans="1:6">
      <c r="A94" s="20"/>
      <c r="B94" s="20"/>
      <c r="C94" s="20"/>
      <c r="D94" s="20"/>
      <c r="E94" s="20"/>
      <c r="F94" s="20"/>
    </row>
    <row r="95" spans="1:6">
      <c r="A95" s="20"/>
      <c r="B95" s="20"/>
      <c r="C95" s="20"/>
      <c r="D95" s="20"/>
      <c r="E95" s="20"/>
      <c r="F95" s="20"/>
    </row>
    <row r="96" spans="1:6">
      <c r="A96" s="20"/>
      <c r="B96" s="20"/>
      <c r="C96" s="20"/>
      <c r="D96" s="20"/>
      <c r="E96" s="20"/>
      <c r="F96" s="20"/>
    </row>
    <row r="97" spans="1:6">
      <c r="A97" s="20"/>
      <c r="B97" s="20"/>
      <c r="C97" s="20"/>
      <c r="D97" s="20"/>
      <c r="E97" s="20"/>
      <c r="F97" s="20"/>
    </row>
    <row r="98" spans="1:6">
      <c r="A98" s="20"/>
      <c r="B98" s="20"/>
      <c r="C98" s="20"/>
      <c r="D98" s="20"/>
      <c r="E98" s="20"/>
      <c r="F98" s="20"/>
    </row>
    <row r="99" spans="1:6">
      <c r="A99" s="20"/>
      <c r="B99" s="20"/>
      <c r="C99" s="20"/>
      <c r="D99" s="20"/>
      <c r="E99" s="20"/>
      <c r="F99" s="20"/>
    </row>
    <row r="100" spans="1:6">
      <c r="A100" s="20"/>
      <c r="B100" s="20"/>
      <c r="C100" s="20"/>
      <c r="D100" s="20"/>
      <c r="E100" s="20"/>
      <c r="F100" s="20"/>
    </row>
    <row r="101" spans="1:6">
      <c r="A101" s="20"/>
      <c r="B101" s="20"/>
      <c r="C101" s="20"/>
      <c r="D101" s="20"/>
      <c r="E101" s="20"/>
      <c r="F101" s="20"/>
    </row>
    <row r="102" spans="1:6">
      <c r="A102" s="20"/>
      <c r="B102" s="20"/>
      <c r="C102" s="20"/>
      <c r="D102" s="20"/>
      <c r="E102" s="20"/>
      <c r="F102" s="20"/>
    </row>
    <row r="103" spans="1:6">
      <c r="A103" s="20"/>
      <c r="B103" s="20"/>
      <c r="C103" s="20"/>
      <c r="D103" s="20"/>
      <c r="E103" s="20"/>
      <c r="F103" s="20"/>
    </row>
    <row r="104" spans="1:6">
      <c r="A104" s="20"/>
      <c r="B104" s="20"/>
      <c r="C104" s="20"/>
      <c r="D104" s="20"/>
      <c r="E104" s="20"/>
      <c r="F104" s="20"/>
    </row>
    <row r="105" spans="1:6">
      <c r="A105" s="20"/>
      <c r="B105" s="20"/>
      <c r="C105" s="20"/>
      <c r="D105" s="20"/>
      <c r="E105" s="20"/>
      <c r="F105" s="20"/>
    </row>
    <row r="106" spans="1:6">
      <c r="A106" s="20"/>
      <c r="B106" s="20"/>
      <c r="C106" s="20"/>
      <c r="D106" s="20"/>
      <c r="E106" s="20"/>
      <c r="F106" s="20"/>
    </row>
    <row r="107" spans="1:6">
      <c r="A107" s="20"/>
      <c r="B107" s="20"/>
      <c r="C107" s="20"/>
      <c r="D107" s="20"/>
      <c r="E107" s="20"/>
      <c r="F107" s="20"/>
    </row>
    <row r="108" spans="1:6">
      <c r="A108" s="20"/>
      <c r="B108" s="20"/>
      <c r="C108" s="20"/>
      <c r="D108" s="20"/>
      <c r="E108" s="20"/>
      <c r="F108" s="20"/>
    </row>
    <row r="109" spans="1:6">
      <c r="A109" s="20"/>
      <c r="B109" s="20"/>
      <c r="C109" s="20"/>
      <c r="D109" s="20"/>
      <c r="E109" s="20"/>
      <c r="F109" s="20"/>
    </row>
    <row r="110" spans="1:6">
      <c r="A110" s="20"/>
      <c r="B110" s="20"/>
      <c r="C110" s="20"/>
      <c r="D110" s="20"/>
      <c r="E110" s="20"/>
      <c r="F110" s="20"/>
    </row>
    <row r="111" spans="1:6">
      <c r="A111" s="20"/>
      <c r="B111" s="20"/>
      <c r="C111" s="20"/>
      <c r="D111" s="20"/>
      <c r="E111" s="20"/>
      <c r="F111" s="20"/>
    </row>
    <row r="112" spans="1:6">
      <c r="A112" s="20"/>
      <c r="B112" s="20"/>
      <c r="C112" s="20"/>
      <c r="D112" s="20"/>
      <c r="E112" s="20"/>
      <c r="F112" s="20"/>
    </row>
    <row r="113" spans="1:6">
      <c r="A113" s="20"/>
      <c r="B113" s="20"/>
      <c r="C113" s="20"/>
      <c r="D113" s="20"/>
      <c r="E113" s="20"/>
      <c r="F113" s="20"/>
    </row>
    <row r="114" spans="1:6">
      <c r="A114" s="20"/>
      <c r="B114" s="20"/>
      <c r="C114" s="20"/>
      <c r="D114" s="20"/>
      <c r="E114" s="20"/>
      <c r="F114" s="20"/>
    </row>
    <row r="115" spans="1:6">
      <c r="A115" s="20"/>
      <c r="B115" s="20"/>
      <c r="C115" s="20"/>
      <c r="D115" s="20"/>
      <c r="E115" s="20"/>
      <c r="F115" s="20"/>
    </row>
    <row r="116" spans="1:6">
      <c r="A116" s="20"/>
      <c r="B116" s="20"/>
      <c r="C116" s="20"/>
      <c r="D116" s="20"/>
      <c r="E116" s="20"/>
      <c r="F116" s="20"/>
    </row>
    <row r="117" spans="1:6">
      <c r="A117" s="20"/>
      <c r="B117" s="20"/>
      <c r="C117" s="20"/>
      <c r="D117" s="20"/>
      <c r="E117" s="20"/>
      <c r="F117" s="20"/>
    </row>
    <row r="118" spans="1:6">
      <c r="A118" s="20"/>
      <c r="B118" s="20"/>
      <c r="C118" s="20"/>
      <c r="D118" s="20"/>
      <c r="E118" s="20"/>
      <c r="F118" s="20"/>
    </row>
    <row r="119" spans="1:6">
      <c r="A119" s="20"/>
      <c r="B119" s="20"/>
      <c r="C119" s="20"/>
      <c r="D119" s="20"/>
      <c r="E119" s="20"/>
      <c r="F119" s="20"/>
    </row>
    <row r="120" spans="1:6">
      <c r="A120" s="20"/>
      <c r="B120" s="20"/>
      <c r="C120" s="20"/>
      <c r="D120" s="20"/>
      <c r="E120" s="20"/>
      <c r="F120" s="20"/>
    </row>
    <row r="121" spans="1:6">
      <c r="A121" s="20"/>
      <c r="B121" s="20"/>
      <c r="C121" s="20"/>
      <c r="D121" s="20"/>
      <c r="E121" s="20"/>
      <c r="F121" s="20"/>
    </row>
    <row r="122" spans="1:6">
      <c r="A122" s="20"/>
      <c r="B122" s="20"/>
      <c r="C122" s="20"/>
      <c r="D122" s="20"/>
      <c r="E122" s="20"/>
      <c r="F122" s="20"/>
    </row>
    <row r="123" spans="1:6">
      <c r="A123" s="20"/>
      <c r="B123" s="20"/>
      <c r="C123" s="20"/>
      <c r="D123" s="20"/>
      <c r="E123" s="20"/>
      <c r="F123" s="20"/>
    </row>
    <row r="124" spans="1:6">
      <c r="A124" s="20"/>
      <c r="B124" s="20"/>
      <c r="C124" s="20"/>
      <c r="D124" s="20"/>
      <c r="E124" s="20"/>
      <c r="F124" s="20"/>
    </row>
    <row r="125" spans="1:6">
      <c r="A125" s="20"/>
      <c r="B125" s="20"/>
      <c r="C125" s="20"/>
      <c r="D125" s="20"/>
      <c r="E125" s="20"/>
      <c r="F125" s="20"/>
    </row>
    <row r="126" spans="1:6">
      <c r="A126" s="20"/>
      <c r="B126" s="20"/>
      <c r="C126" s="20"/>
      <c r="D126" s="20"/>
      <c r="E126" s="20"/>
      <c r="F126" s="20"/>
    </row>
    <row r="127" spans="1:6">
      <c r="A127" s="20"/>
      <c r="B127" s="20"/>
      <c r="C127" s="20"/>
      <c r="D127" s="20"/>
      <c r="E127" s="20"/>
      <c r="F127" s="20"/>
    </row>
    <row r="128" spans="1:6">
      <c r="A128" s="20"/>
      <c r="B128" s="20"/>
      <c r="C128" s="20"/>
      <c r="D128" s="20"/>
      <c r="E128" s="20"/>
      <c r="F128" s="20"/>
    </row>
    <row r="129" spans="1:6">
      <c r="A129" s="20"/>
      <c r="B129" s="20"/>
      <c r="C129" s="20"/>
      <c r="D129" s="20"/>
      <c r="E129" s="20"/>
      <c r="F129" s="20"/>
    </row>
    <row r="130" spans="1:6">
      <c r="A130" s="20"/>
      <c r="B130" s="20"/>
      <c r="C130" s="20"/>
      <c r="D130" s="20"/>
      <c r="E130" s="20"/>
      <c r="F130" s="20"/>
    </row>
    <row r="131" spans="1:6">
      <c r="A131" s="20"/>
      <c r="B131" s="20"/>
      <c r="C131" s="20"/>
      <c r="D131" s="20"/>
      <c r="E131" s="20"/>
      <c r="F131" s="20"/>
    </row>
    <row r="132" spans="1:6">
      <c r="A132" s="20"/>
      <c r="B132" s="20"/>
      <c r="C132" s="20"/>
      <c r="D132" s="20"/>
      <c r="E132" s="20"/>
      <c r="F132" s="20"/>
    </row>
    <row r="133" spans="1:6">
      <c r="A133" s="20"/>
      <c r="B133" s="20"/>
      <c r="C133" s="20"/>
      <c r="D133" s="20"/>
      <c r="E133" s="20"/>
      <c r="F133" s="20"/>
    </row>
    <row r="134" spans="1:6">
      <c r="A134" s="20"/>
      <c r="B134" s="20"/>
      <c r="C134" s="20"/>
      <c r="D134" s="20"/>
      <c r="E134" s="20"/>
      <c r="F134" s="20"/>
    </row>
    <row r="135" spans="1:6">
      <c r="A135" s="20"/>
      <c r="B135" s="20"/>
      <c r="C135" s="20"/>
      <c r="D135" s="20"/>
      <c r="E135" s="20"/>
      <c r="F135" s="20"/>
    </row>
    <row r="136" spans="1:6">
      <c r="A136" s="20"/>
      <c r="B136" s="20"/>
      <c r="C136" s="20"/>
      <c r="D136" s="20"/>
      <c r="E136" s="20"/>
      <c r="F136" s="20"/>
    </row>
    <row r="137" spans="1:6">
      <c r="A137" s="20"/>
      <c r="B137" s="20"/>
      <c r="C137" s="20"/>
      <c r="D137" s="20"/>
      <c r="E137" s="20"/>
      <c r="F137" s="20"/>
    </row>
    <row r="138" spans="1:6">
      <c r="A138" s="20"/>
      <c r="B138" s="20"/>
      <c r="C138" s="20"/>
      <c r="D138" s="20"/>
      <c r="E138" s="20"/>
      <c r="F138" s="20"/>
    </row>
    <row r="139" spans="1:6">
      <c r="A139" s="20"/>
      <c r="B139" s="20"/>
      <c r="C139" s="20"/>
      <c r="D139" s="20"/>
      <c r="E139" s="20"/>
      <c r="F139" s="20"/>
    </row>
    <row r="140" spans="1:6">
      <c r="A140" s="20"/>
      <c r="B140" s="20"/>
      <c r="C140" s="20"/>
      <c r="D140" s="20"/>
      <c r="E140" s="20"/>
      <c r="F140" s="20"/>
    </row>
    <row r="141" spans="1:6">
      <c r="A141" s="20"/>
      <c r="B141" s="20"/>
      <c r="C141" s="20"/>
      <c r="D141" s="20"/>
      <c r="E141" s="20"/>
      <c r="F141" s="20"/>
    </row>
    <row r="142" spans="1:6">
      <c r="A142" s="20"/>
      <c r="B142" s="20"/>
      <c r="C142" s="20"/>
      <c r="D142" s="20"/>
      <c r="E142" s="20"/>
      <c r="F142" s="20"/>
    </row>
    <row r="143" spans="1:6">
      <c r="A143" s="20"/>
      <c r="B143" s="20"/>
      <c r="C143" s="20"/>
      <c r="D143" s="20"/>
      <c r="E143" s="20"/>
      <c r="F143" s="20"/>
    </row>
    <row r="144" spans="1:6">
      <c r="A144" s="20"/>
      <c r="B144" s="20"/>
      <c r="C144" s="20"/>
      <c r="D144" s="20"/>
      <c r="E144" s="20"/>
      <c r="F144" s="20"/>
    </row>
    <row r="145" spans="1:6">
      <c r="A145" s="20"/>
      <c r="B145" s="20"/>
      <c r="C145" s="20"/>
      <c r="D145" s="20"/>
      <c r="E145" s="20"/>
      <c r="F145" s="20"/>
    </row>
    <row r="146" spans="1:6">
      <c r="A146" s="20"/>
      <c r="B146" s="20"/>
      <c r="C146" s="20"/>
      <c r="D146" s="20"/>
      <c r="E146" s="20"/>
      <c r="F146" s="20"/>
    </row>
    <row r="147" spans="1:6">
      <c r="A147" s="20"/>
      <c r="B147" s="20"/>
      <c r="C147" s="20"/>
      <c r="D147" s="20"/>
      <c r="E147" s="20"/>
      <c r="F147" s="20"/>
    </row>
  </sheetData>
  <mergeCells count="20">
    <mergeCell ref="A16:A25"/>
    <mergeCell ref="C25:E25"/>
    <mergeCell ref="A13:A15"/>
    <mergeCell ref="B13:B14"/>
    <mergeCell ref="C15:E15"/>
    <mergeCell ref="C6:D6"/>
    <mergeCell ref="C7:D7"/>
    <mergeCell ref="C8:D8"/>
    <mergeCell ref="A10:F10"/>
    <mergeCell ref="A11:B11"/>
    <mergeCell ref="A12:B12"/>
    <mergeCell ref="C12:E12"/>
    <mergeCell ref="C9:D9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" right="0.7" top="0.75" bottom="0.75" header="0.3" footer="0.3"/>
  <pageSetup paperSize="9" scale="6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시니어편의점</vt:lpstr>
      <vt:lpstr>공립유치원도우미!Print_Area</vt:lpstr>
      <vt:lpstr>배움터지킴이!Print_Area</vt:lpstr>
      <vt:lpstr>시니어편의점!Print_Area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2026-01-26T07:40:59Z</cp:lastPrinted>
  <dcterms:created xsi:type="dcterms:W3CDTF">2013-04-19T01:27:08Z</dcterms:created>
  <dcterms:modified xsi:type="dcterms:W3CDTF">2026-01-26T07:55:03Z</dcterms:modified>
</cp:coreProperties>
</file>