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고양시니어클럽\2025년\4. 총무회계\14. 2025년 시장형 월별 사업추진현황 정보공개\1. 통합\"/>
    </mc:Choice>
  </mc:AlternateContent>
  <xr:revisionPtr revIDLastSave="0" documentId="13_ncr:1_{8CBD556D-498A-4911-A992-809E95835B54}" xr6:coauthVersionLast="47" xr6:coauthVersionMax="47" xr10:uidLastSave="{00000000-0000-0000-0000-000000000000}"/>
  <bookViews>
    <workbookView xWindow="6435" yWindow="570" windowWidth="17115" windowHeight="15015" activeTab="1" xr2:uid="{00000000-000D-0000-FFFF-FFFF00000000}"/>
  </bookViews>
  <sheets>
    <sheet name="행주농가" sheetId="1" r:id="rId1"/>
    <sheet name="할머니와 재봉틀" sheetId="2" r:id="rId2"/>
    <sheet name="병원도우미" sheetId="4" r:id="rId3"/>
    <sheet name="학교급식도우미" sheetId="6" r:id="rId4"/>
    <sheet name="배움터지킴이" sheetId="5" r:id="rId5"/>
    <sheet name="학교환경관리지원" sheetId="3" r:id="rId6"/>
    <sheet name="공립유치원도우미" sheetId="7" r:id="rId7"/>
    <sheet name="시니어편의점" sheetId="8" r:id="rId8"/>
  </sheets>
  <definedNames>
    <definedName name="_xlnm.Print_Area" localSheetId="6">공립유치원도우미!$A$1:$F$23</definedName>
    <definedName name="_xlnm.Print_Area" localSheetId="4">배움터지킴이!$A$1:$F$23</definedName>
    <definedName name="_xlnm.Print_Area" localSheetId="7">시니어편의점!$A$1:$F$22</definedName>
    <definedName name="_xlnm.Print_Area" localSheetId="3">학교급식도우미!$A$1:$G$23</definedName>
    <definedName name="_xlnm.Print_Area" localSheetId="5">학교환경관리지원!$A$1:$F$22</definedName>
    <definedName name="_xlnm.Print_Area" localSheetId="1">'할머니와 재봉틀'!$A$1:$F$40</definedName>
    <definedName name="_xlnm.Print_Area" localSheetId="0">행주농가!$A$1:$H$68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0" i="2" l="1"/>
  <c r="C27" i="2"/>
  <c r="C23" i="2"/>
  <c r="C21" i="2"/>
  <c r="E5" i="2"/>
  <c r="C19" i="2" l="1"/>
  <c r="C22" i="3" l="1"/>
  <c r="C18" i="3"/>
  <c r="C14" i="3"/>
  <c r="C12" i="3"/>
  <c r="C9" i="3" s="1"/>
  <c r="E5" i="3"/>
  <c r="C23" i="5"/>
  <c r="C18" i="5"/>
  <c r="C16" i="5"/>
  <c r="C14" i="5"/>
  <c r="C9" i="5" s="1"/>
  <c r="C12" i="5"/>
  <c r="E5" i="5"/>
  <c r="E5" i="1" l="1"/>
  <c r="E22" i="8"/>
  <c r="E5" i="8"/>
  <c r="C17" i="1" l="1"/>
  <c r="C23" i="1"/>
  <c r="C23" i="6"/>
  <c r="C22" i="4"/>
  <c r="C12" i="7" l="1"/>
  <c r="C68" i="1"/>
  <c r="C23" i="7" l="1"/>
  <c r="C14" i="8" l="1"/>
  <c r="C11" i="8" s="1"/>
  <c r="C37" i="1" l="1"/>
  <c r="J68" i="1" s="1"/>
  <c r="C12" i="6"/>
  <c r="C12" i="4"/>
  <c r="C41" i="1" l="1"/>
  <c r="H5" i="1"/>
  <c r="C8" i="1"/>
  <c r="C9" i="1"/>
  <c r="C10" i="1"/>
  <c r="C11" i="1"/>
  <c r="C12" i="1"/>
  <c r="C13" i="1"/>
  <c r="C14" i="1"/>
  <c r="C15" i="1"/>
  <c r="C16" i="1"/>
  <c r="C18" i="1"/>
  <c r="C19" i="1"/>
  <c r="C20" i="1"/>
  <c r="C21" i="1"/>
  <c r="C22" i="1"/>
  <c r="C24" i="1"/>
  <c r="C25" i="1"/>
  <c r="C6" i="1"/>
  <c r="E5" i="7" l="1"/>
  <c r="E5" i="6"/>
  <c r="E5" i="4"/>
  <c r="C39" i="1" l="1"/>
  <c r="C18" i="6" l="1"/>
  <c r="C14" i="6"/>
  <c r="C9" i="6" l="1"/>
  <c r="C18" i="4" l="1"/>
  <c r="C16" i="4"/>
  <c r="C14" i="4" l="1"/>
  <c r="C9" i="4" s="1"/>
  <c r="C18" i="7" l="1"/>
  <c r="C14" i="7"/>
  <c r="C9" i="7" l="1"/>
  <c r="C31" i="1"/>
  <c r="C28" i="1" s="1"/>
</calcChain>
</file>

<file path=xl/sharedStrings.xml><?xml version="1.0" encoding="utf-8"?>
<sst xmlns="http://schemas.openxmlformats.org/spreadsheetml/2006/main" count="377" uniqueCount="168">
  <si>
    <t>사업단명</t>
  </si>
  <si>
    <t>담당자</t>
  </si>
  <si>
    <t>□ 수입(매출) 현황</t>
  </si>
  <si>
    <t>연번</t>
  </si>
  <si>
    <t>날짜</t>
  </si>
  <si>
    <t>수입항목(매출처)</t>
  </si>
  <si>
    <t>금액</t>
  </si>
  <si>
    <t>비고</t>
  </si>
  <si>
    <t>항목구분</t>
  </si>
  <si>
    <t>세부내역</t>
  </si>
  <si>
    <t>총계</t>
  </si>
  <si>
    <t>소계</t>
  </si>
  <si>
    <t>시설투자비</t>
  </si>
  <si>
    <t>인건비</t>
    <phoneticPr fontId="1" type="noConversion"/>
  </si>
  <si>
    <t>재료비</t>
    <phoneticPr fontId="1" type="noConversion"/>
  </si>
  <si>
    <t>행주농가</t>
    <phoneticPr fontId="1" type="noConversion"/>
  </si>
  <si>
    <t>총계</t>
    <phoneticPr fontId="1" type="noConversion"/>
  </si>
  <si>
    <t>이재욱</t>
    <phoneticPr fontId="1" type="noConversion"/>
  </si>
  <si>
    <t>□ 지출(보조금+매출) 현황</t>
    <phoneticPr fontId="1" type="noConversion"/>
  </si>
  <si>
    <t>행주농가 인건비 지급</t>
    <phoneticPr fontId="1" type="noConversion"/>
  </si>
  <si>
    <t>금액</t>
    <phoneticPr fontId="1" type="noConversion"/>
  </si>
  <si>
    <t>기타운영비</t>
    <phoneticPr fontId="1" type="noConversion"/>
  </si>
  <si>
    <t>할머니와재봉틀</t>
  </si>
  <si>
    <t>강연주</t>
  </si>
  <si>
    <t xml:space="preserve"> </t>
    <phoneticPr fontId="5" type="noConversion"/>
  </si>
  <si>
    <t>□ 지출(보조금+매출) 현황</t>
  </si>
  <si>
    <t>인건비</t>
  </si>
  <si>
    <t>재료비</t>
  </si>
  <si>
    <t>장비구입비</t>
  </si>
  <si>
    <t>수입항목(매출처)</t>
    <phoneticPr fontId="1" type="noConversion"/>
  </si>
  <si>
    <t>학교환경관리지원</t>
  </si>
  <si>
    <t>병원도우미</t>
    <phoneticPr fontId="1" type="noConversion"/>
  </si>
  <si>
    <t>세부내역</t>
    <phoneticPr fontId="1" type="noConversion"/>
  </si>
  <si>
    <t>이지영</t>
    <phoneticPr fontId="1" type="noConversion"/>
  </si>
  <si>
    <t>학교급식도우미</t>
  </si>
  <si>
    <t>공립유치원도우미</t>
    <phoneticPr fontId="1" type="noConversion"/>
  </si>
  <si>
    <t>사업단명</t>
    <phoneticPr fontId="1" type="noConversion"/>
  </si>
  <si>
    <t>학교급식도우미 서비스이용료 반환액 지급</t>
  </si>
  <si>
    <t>금액</t>
    <phoneticPr fontId="1" type="noConversion"/>
  </si>
  <si>
    <t>총계</t>
    <phoneticPr fontId="1" type="noConversion"/>
  </si>
  <si>
    <t>□ 지출(보조금+매출) 현황</t>
    <phoneticPr fontId="1" type="noConversion"/>
  </si>
  <si>
    <t>재료비</t>
    <phoneticPr fontId="1" type="noConversion"/>
  </si>
  <si>
    <t>기타운영비</t>
    <phoneticPr fontId="1" type="noConversion"/>
  </si>
  <si>
    <t>최민정</t>
    <phoneticPr fontId="1" type="noConversion"/>
  </si>
  <si>
    <t xml:space="preserve">할머니와재봉틀 카드수수료 지급 </t>
  </si>
  <si>
    <t>유한결</t>
    <phoneticPr fontId="1" type="noConversion"/>
  </si>
  <si>
    <t>할머니와재봉틀 수익금(고양시니어클럽) 입금</t>
    <phoneticPr fontId="1" type="noConversion"/>
  </si>
  <si>
    <t>할머니와재봉틀 수익금(개인고객) 입금</t>
    <phoneticPr fontId="5" type="noConversion"/>
  </si>
  <si>
    <t xml:space="preserve">행주농가 카드수수료 지급 </t>
  </si>
  <si>
    <t>행주농가사업단 생산품 발송으로 인한 배송비 지급</t>
  </si>
  <si>
    <t>행주농가사업단 생상품 발송으로 인한 배송비 지급</t>
  </si>
  <si>
    <t>시니어편의점</t>
  </si>
  <si>
    <t>이진희</t>
  </si>
  <si>
    <t>시니어편의점 공과금(전기세 및 전화비)납부</t>
    <phoneticPr fontId="5" type="noConversion"/>
  </si>
  <si>
    <t>시니어편의점 담당자 사회보험료</t>
    <phoneticPr fontId="5" type="noConversion"/>
  </si>
  <si>
    <t>gs25 주엽본점 수도세납부</t>
    <phoneticPr fontId="5" type="noConversion"/>
  </si>
  <si>
    <t>농수산진흥원</t>
  </si>
  <si>
    <t>쿠팡페이주식회</t>
  </si>
  <si>
    <t>로컬푸드수익</t>
  </si>
  <si>
    <t>할머니와재봉틀 수익금(쿠팡) 입금</t>
    <phoneticPr fontId="5" type="noConversion"/>
  </si>
  <si>
    <t xml:space="preserve">할머니와재봉틀 판매수수료 지급 </t>
  </si>
  <si>
    <t>공립유치원도우미 사업단 11월 사업추진현황 정보공개 (11월 30일 기준)</t>
    <phoneticPr fontId="1" type="noConversion"/>
  </si>
  <si>
    <t>공립유치원도우미 사업단 참여자 11월 보조금 인건비 지급</t>
    <phoneticPr fontId="1" type="noConversion"/>
  </si>
  <si>
    <t>공립유치원도우미 사업단 참여자 11월 수익금 인건비 지급</t>
    <phoneticPr fontId="1" type="noConversion"/>
  </si>
  <si>
    <t>10월 공립유치원도우미 사회보험료 납부</t>
    <phoneticPr fontId="1" type="noConversion"/>
  </si>
  <si>
    <t>공립유치원도우미 참여자 안전물품(핫팩) 구입비 지급</t>
    <phoneticPr fontId="1" type="noConversion"/>
  </si>
  <si>
    <t>공립유치원도우미 참여자 안전물품(방한자켓) 구입비 지급</t>
    <phoneticPr fontId="1" type="noConversion"/>
  </si>
  <si>
    <t>공립유치원도우미 참여자 안전물품(핫팩주머니) 구입비 지급</t>
    <phoneticPr fontId="1" type="noConversion"/>
  </si>
  <si>
    <t>병원도우미 사업단 11월 사업추진현황 정보공개 (11월 30일 기준)</t>
    <phoneticPr fontId="1" type="noConversion"/>
  </si>
  <si>
    <t>병원도우미 참여자 11월 보조금 인건비 지급</t>
    <phoneticPr fontId="1" type="noConversion"/>
  </si>
  <si>
    <t>병원도우미 참여자 11월 수익금 인건비 지급</t>
    <phoneticPr fontId="1" type="noConversion"/>
  </si>
  <si>
    <t>병원도우미 참여자 안전물품(방한조끼) 구입비 지급</t>
    <phoneticPr fontId="1" type="noConversion"/>
  </si>
  <si>
    <t>병원도우미 참여자 안전물품(핫팩) 구입비 지급</t>
    <phoneticPr fontId="1" type="noConversion"/>
  </si>
  <si>
    <t>10월 병원도우미 사회보험료 납부</t>
    <phoneticPr fontId="1" type="noConversion"/>
  </si>
  <si>
    <t>학교급식도우미 사업단 11월 사업추진현황 정보공개 (11월 30일 기준)</t>
    <phoneticPr fontId="1" type="noConversion"/>
  </si>
  <si>
    <t>학교급식도우미 참여자 안전물품(방한조끼) 구입비 지급</t>
    <phoneticPr fontId="1" type="noConversion"/>
  </si>
  <si>
    <t>학교급식도우미 참여자 안전물품(핫팩) 구입비 지급</t>
    <phoneticPr fontId="1" type="noConversion"/>
  </si>
  <si>
    <t>10월 사회보험료</t>
    <phoneticPr fontId="1" type="noConversion"/>
  </si>
  <si>
    <t>평가대회 현수막 제작</t>
    <phoneticPr fontId="1" type="noConversion"/>
  </si>
  <si>
    <t>학교급식도우미 사업단 참여자 11월 보조금 인건비 지급</t>
    <phoneticPr fontId="1" type="noConversion"/>
  </si>
  <si>
    <t>학교급식도우미 사업단 참여자 11월 수익금 인건비 지급</t>
    <phoneticPr fontId="1" type="noConversion"/>
  </si>
  <si>
    <t>행주농가 사업단 11월 사업추진현황 정보공개 (11월 30일 기준)</t>
    <phoneticPr fontId="1" type="noConversion"/>
  </si>
  <si>
    <t>스마트스토어정산</t>
  </si>
  <si>
    <t>대가들이사는마을</t>
  </si>
  <si>
    <t>웰빙10271102</t>
  </si>
  <si>
    <t>송포농협로컬</t>
  </si>
  <si>
    <t>효자농협로컬푸드</t>
  </si>
  <si>
    <t>지도농협로컬푸드</t>
  </si>
  <si>
    <t>금촌농협로컬푸드</t>
  </si>
  <si>
    <t>조리농협로컬</t>
  </si>
  <si>
    <t>개인고개 카드수입</t>
    <phoneticPr fontId="1" type="noConversion"/>
  </si>
  <si>
    <t>고양시육아종합지원센터</t>
    <phoneticPr fontId="1" type="noConversion"/>
  </si>
  <si>
    <t>행주농가 원재료(깨) 구입비 지급</t>
    <phoneticPr fontId="1" type="noConversion"/>
  </si>
  <si>
    <t>2025-11-06</t>
  </si>
  <si>
    <t>행주농가 HACCP 생산장비 검-교정 진행비 지급</t>
  </si>
  <si>
    <t>행주농가 전통식품 인증 심사 진행비 지급</t>
  </si>
  <si>
    <t>행주농가 사업단 11월 생산품 식품 위생 검사비 지급</t>
  </si>
  <si>
    <t>행주농가 하나로 ESCM사용료 11월분 지급</t>
  </si>
  <si>
    <t>행주농가 전통식품 인증 식품 검사 진행비 지급</t>
  </si>
  <si>
    <t>행주농가 11월고지 자판기 이용료 지급</t>
  </si>
  <si>
    <t>행주농가 사업장 25년 11월 고지 전기요금 납부</t>
  </si>
  <si>
    <t>행주농가 참여자 경기도의회 의장 표창 축하 꽃다발 구입비 지급</t>
  </si>
  <si>
    <t>행주농가 11월고지 카드단말기 이용료 지급</t>
  </si>
  <si>
    <t>행주농가 11월고지 이동식 단말기 이용료 지급</t>
  </si>
  <si>
    <t>행주농가 운영물품 생산품 스티커 제작비 지급</t>
  </si>
  <si>
    <t>행주농가 11월고지 인터넷전화 요금 납부</t>
  </si>
  <si>
    <t>행주농가 11월고지 공기청정기 이용료 지급</t>
  </si>
  <si>
    <t>사업장 11월 무인경비 이용료 납부</t>
  </si>
  <si>
    <t xml:space="preserve">행주농가 타행이체수수료 지급 </t>
  </si>
  <si>
    <t>2025-11-04</t>
  </si>
  <si>
    <t>2025-11-11</t>
  </si>
  <si>
    <t>2025-11-12</t>
  </si>
  <si>
    <t>2025-11-13</t>
  </si>
  <si>
    <t>2025-11-17</t>
  </si>
  <si>
    <t>2025-11-19</t>
  </si>
  <si>
    <t>2025-11-20</t>
  </si>
  <si>
    <t>2025-11-21</t>
  </si>
  <si>
    <t>2025-11-24</t>
  </si>
  <si>
    <t>2025-11-25</t>
  </si>
  <si>
    <t>2025-11-26</t>
  </si>
  <si>
    <t>2025-11-28</t>
  </si>
  <si>
    <t>20250805-00008</t>
    <phoneticPr fontId="1" type="noConversion"/>
  </si>
  <si>
    <t>시니어편의점 중산산들점 10월 정산금</t>
    <phoneticPr fontId="5" type="noConversion"/>
  </si>
  <si>
    <t>시니어편의점 주엽한사랑점 10월 정산금</t>
    <phoneticPr fontId="5" type="noConversion"/>
  </si>
  <si>
    <t>시니어편의점 주엽본점 10월 정산금</t>
    <phoneticPr fontId="5" type="noConversion"/>
  </si>
  <si>
    <t>11월 보조금 인건비 지급</t>
    <phoneticPr fontId="5" type="noConversion"/>
  </si>
  <si>
    <t>11월 수익금 인건비 지급</t>
    <phoneticPr fontId="5" type="noConversion"/>
  </si>
  <si>
    <t>시니어편의점 10월 사회보험료 납부</t>
    <phoneticPr fontId="5" type="noConversion"/>
  </si>
  <si>
    <t>편의점 운영물품 센서벨 구입</t>
    <phoneticPr fontId="1" type="noConversion"/>
  </si>
  <si>
    <t>시니어편의점 휴게음식점 위생교육 교육비 지급</t>
    <phoneticPr fontId="1" type="noConversion"/>
  </si>
  <si>
    <t>시니어편의점 주엽본점 담배소매인 조합회지 납부</t>
    <phoneticPr fontId="1" type="noConversion"/>
  </si>
  <si>
    <t>10월 행주농가 사업단 참여자 사회보험 정산보험료 납부(국민건강보험공단)</t>
    <phoneticPr fontId="1" type="noConversion"/>
  </si>
  <si>
    <t>쿠팡 9월 판매정산 수수료 지급 (할머니와재봉틀)</t>
  </si>
  <si>
    <t>배움터지킴이 사업단 11월 사업추진현황 정보공개 (11월 30일 기준)</t>
    <phoneticPr fontId="1" type="noConversion"/>
  </si>
  <si>
    <t>사업단명</t>
    <phoneticPr fontId="1" type="noConversion"/>
  </si>
  <si>
    <t>배움터지킴이</t>
    <phoneticPr fontId="1" type="noConversion"/>
  </si>
  <si>
    <t>수입항목(매출처)</t>
    <phoneticPr fontId="1" type="noConversion"/>
  </si>
  <si>
    <t>총계</t>
    <phoneticPr fontId="1" type="noConversion"/>
  </si>
  <si>
    <t>배움터지킴이 사업단 참여자 11월 보조금 인건비 지급</t>
    <phoneticPr fontId="1" type="noConversion"/>
  </si>
  <si>
    <t>배움터지킴이 사업단 참여자 11월 수익금 인건비 지급</t>
    <phoneticPr fontId="1" type="noConversion"/>
  </si>
  <si>
    <t>10월 배움터지킴이 사회보험료 납부</t>
    <phoneticPr fontId="1" type="noConversion"/>
  </si>
  <si>
    <t>2025년 노인일자리 및 사회활동지원사업 참여자 안전용품(방한자켓) 구입비 지급</t>
    <phoneticPr fontId="1" type="noConversion"/>
  </si>
  <si>
    <t>배움터지킴이 사업단 안전용품(방한장갑 외 4건) 구입비 지급</t>
    <phoneticPr fontId="1" type="noConversion"/>
  </si>
  <si>
    <t>2025년 노인일자리 참여자모집 홍보용 현수막 제작비 지급</t>
    <phoneticPr fontId="1" type="noConversion"/>
  </si>
  <si>
    <t>학교환경관리지원사업단 11월 사업추진현황 정보공개 (11월 30일 기준)</t>
    <phoneticPr fontId="1" type="noConversion"/>
  </si>
  <si>
    <t>유한결</t>
    <phoneticPr fontId="1" type="noConversion"/>
  </si>
  <si>
    <t>수입항목(매출처)</t>
    <phoneticPr fontId="1" type="noConversion"/>
  </si>
  <si>
    <t>금액</t>
    <phoneticPr fontId="1" type="noConversion"/>
  </si>
  <si>
    <t>□ 지출(보조금+매출) 현황</t>
    <phoneticPr fontId="1" type="noConversion"/>
  </si>
  <si>
    <t>11월 학교환경관리 보조금 인건비 지급</t>
    <phoneticPr fontId="1" type="noConversion"/>
  </si>
  <si>
    <t>11월 학교환경관리 수익금 인건비 지급</t>
    <phoneticPr fontId="1" type="noConversion"/>
  </si>
  <si>
    <t>재료비</t>
    <phoneticPr fontId="1" type="noConversion"/>
  </si>
  <si>
    <t>학교환경관리 11월 사회보험료 납부</t>
    <phoneticPr fontId="1" type="noConversion"/>
  </si>
  <si>
    <t>학교환경관리지원 사업단 안전용품(방한장갑 외 3건) 구입비 지급</t>
    <phoneticPr fontId="1" type="noConversion"/>
  </si>
  <si>
    <t>시니어편의점 11월 사업추진현황 정보공개(11월 30일 기준)</t>
    <phoneticPr fontId="5" type="noConversion"/>
  </si>
  <si>
    <t>할머니와재봉틀 11월 사업추진현황 정보공개 (11월 30일 기준)</t>
    <phoneticPr fontId="5" type="noConversion"/>
  </si>
  <si>
    <t>할머니와재봉틀 카드수익금(고양시장애인종합관) 입금</t>
    <phoneticPr fontId="5" type="noConversion"/>
  </si>
  <si>
    <t>할머니와 재봉틀 참여자 11월 수익금 인건비 지급</t>
    <phoneticPr fontId="5" type="noConversion"/>
  </si>
  <si>
    <t>할머니와재봉틀 사업단 운영물품(왈자고리) 구입비 지급</t>
    <phoneticPr fontId="1" type="noConversion"/>
  </si>
  <si>
    <t>장비구입비</t>
    <phoneticPr fontId="1" type="noConversion"/>
  </si>
  <si>
    <t>할머니와재봉틀 참여자 10월 사회보험료 납부</t>
    <phoneticPr fontId="1" type="noConversion"/>
  </si>
  <si>
    <t>할머니와재봉틀 사업단 물품 발송으로 인한 택배비 지급</t>
    <phoneticPr fontId="1" type="noConversion"/>
  </si>
  <si>
    <t>할머니와재봉틀 사업단 끼움 라벨 제작비 지급</t>
  </si>
  <si>
    <t>할머니와재봉틀 사업단 운영물품(포장박스) 구입비 지급</t>
    <phoneticPr fontId="1" type="noConversion"/>
  </si>
  <si>
    <t>할머니와재봉틀 사업장 11월 전기요금 납부</t>
  </si>
  <si>
    <t>할머니와재봉틀 11월고지 카드단말기 이용료 지급</t>
  </si>
  <si>
    <t xml:space="preserve">할머니와재봉틀 사업단 참여자 간담회 다과 구입비 지급 </t>
    <phoneticPr fontId="1" type="noConversion"/>
  </si>
  <si>
    <t>할머니와재봉틀 사업장 11월 정수기 렌탈료 지급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</si>
</sst>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176" formatCode="#,##0_);[Red]\(#,##0\)"/>
    <numFmt numFmtId="177" formatCode="yyyy\.m\.d"/>
    <numFmt numFmtId="178" formatCode="yyyy\.\ m\.\ d"/>
    <numFmt numFmtId="179" formatCode="###,##0"/>
  </numFmts>
  <fonts count="24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ajor"/>
    </font>
    <font>
      <sz val="11"/>
      <color rgb="FF000000"/>
      <name val="맑은 고딕"/>
      <family val="3"/>
      <charset val="129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ajor"/>
    </font>
    <font>
      <sz val="11"/>
      <name val="굴림체"/>
      <family val="3"/>
      <charset val="129"/>
    </font>
    <font>
      <sz val="11"/>
      <color indexed="8"/>
      <name val="맑은 고딕"/>
      <family val="2"/>
      <scheme val="minor"/>
    </font>
    <font>
      <sz val="11"/>
      <name val="맑은 고딕"/>
      <family val="3"/>
      <charset val="129"/>
    </font>
    <font>
      <sz val="9"/>
      <name val="굴림체"/>
      <family val="3"/>
      <charset val="129"/>
    </font>
    <font>
      <sz val="11"/>
      <name val="맑은 고딕"/>
      <family val="2"/>
      <charset val="129"/>
      <scheme val="minor"/>
    </font>
    <font>
      <sz val="11"/>
      <name val="맑은 고딕"/>
      <family val="3"/>
      <charset val="129"/>
      <scheme val="major"/>
    </font>
    <font>
      <sz val="11"/>
      <color rgb="FFFF0000"/>
      <name val="맑은 고딕"/>
      <family val="2"/>
      <charset val="129"/>
      <scheme val="minor"/>
    </font>
    <font>
      <sz val="11"/>
      <color rgb="FFFF0000"/>
      <name val="굴림체"/>
      <family val="3"/>
      <charset val="129"/>
    </font>
    <font>
      <b/>
      <sz val="20"/>
      <name val="굴림체"/>
      <family val="3"/>
      <charset val="129"/>
    </font>
    <font>
      <sz val="12"/>
      <name val="굴림체"/>
      <family val="3"/>
      <charset val="129"/>
    </font>
    <font>
      <sz val="11"/>
      <name val="굴림"/>
      <family val="3"/>
      <charset val="129"/>
    </font>
    <font>
      <sz val="10"/>
      <name val="맑은 고딕"/>
      <family val="3"/>
      <charset val="129"/>
    </font>
    <font>
      <b/>
      <sz val="20"/>
      <color theme="1"/>
      <name val="굴림체"/>
      <family val="3"/>
      <charset val="129"/>
    </font>
    <font>
      <sz val="11"/>
      <color theme="1"/>
      <name val="굴림체"/>
      <family val="3"/>
      <charset val="129"/>
    </font>
    <font>
      <sz val="10"/>
      <color theme="1"/>
      <name val="맑은 고딕"/>
      <family val="3"/>
      <charset val="129"/>
    </font>
    <font>
      <b/>
      <sz val="11"/>
      <name val="굴림체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rgb="FFD6D6D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4F4F4"/>
        <bgColor indexed="64"/>
      </patternFill>
    </fill>
    <fill>
      <patternFill patternType="solid">
        <fgColor rgb="FFD9D9D9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7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6" fillId="0" borderId="0">
      <alignment vertical="center"/>
    </xf>
    <xf numFmtId="41" fontId="4" fillId="0" borderId="0">
      <alignment vertical="center"/>
    </xf>
    <xf numFmtId="0" fontId="2" fillId="0" borderId="0">
      <alignment vertical="center"/>
    </xf>
    <xf numFmtId="0" fontId="9" fillId="0" borderId="0">
      <alignment vertical="center"/>
    </xf>
  </cellStyleXfs>
  <cellXfs count="228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41" fontId="7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8" fillId="0" borderId="0" xfId="2" applyFont="1">
      <alignment vertical="center"/>
    </xf>
    <xf numFmtId="0" fontId="8" fillId="0" borderId="0" xfId="2" applyFont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41" fontId="3" fillId="0" borderId="0" xfId="0" applyNumberFormat="1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8" fillId="0" borderId="0" xfId="2" applyFont="1" applyAlignment="1">
      <alignment horizontal="right" vertical="center"/>
    </xf>
    <xf numFmtId="0" fontId="10" fillId="0" borderId="0" xfId="2" applyFont="1">
      <alignment vertical="center"/>
    </xf>
    <xf numFmtId="0" fontId="10" fillId="0" borderId="0" xfId="2" applyFont="1" applyAlignment="1">
      <alignment horizontal="center" vertical="center"/>
    </xf>
    <xf numFmtId="41" fontId="8" fillId="0" borderId="0" xfId="1" applyFont="1" applyFill="1" applyBorder="1" applyAlignment="1">
      <alignment horizontal="center" vertical="center"/>
    </xf>
    <xf numFmtId="0" fontId="11" fillId="5" borderId="5" xfId="0" applyFont="1" applyFill="1" applyBorder="1" applyAlignment="1">
      <alignment horizontal="left" vertical="center" wrapText="1"/>
    </xf>
    <xf numFmtId="0" fontId="11" fillId="3" borderId="5" xfId="0" applyFont="1" applyFill="1" applyBorder="1" applyAlignment="1">
      <alignment horizontal="left" vertical="center" wrapText="1"/>
    </xf>
    <xf numFmtId="0" fontId="11" fillId="3" borderId="0" xfId="0" applyFont="1" applyFill="1" applyAlignment="1">
      <alignment horizontal="left" vertical="center" wrapText="1"/>
    </xf>
    <xf numFmtId="0" fontId="10" fillId="0" borderId="0" xfId="2" applyFont="1" applyAlignment="1">
      <alignment horizontal="right" vertical="center"/>
    </xf>
    <xf numFmtId="0" fontId="13" fillId="0" borderId="0" xfId="2" applyFont="1" applyAlignment="1">
      <alignment horizontal="center" vertical="center"/>
    </xf>
    <xf numFmtId="0" fontId="12" fillId="0" borderId="0" xfId="0" applyFont="1">
      <alignment vertical="center"/>
    </xf>
    <xf numFmtId="0" fontId="13" fillId="0" borderId="0" xfId="0" applyFont="1">
      <alignment vertical="center"/>
    </xf>
    <xf numFmtId="0" fontId="14" fillId="0" borderId="0" xfId="0" applyFont="1">
      <alignment vertical="center"/>
    </xf>
    <xf numFmtId="0" fontId="15" fillId="0" borderId="0" xfId="2" applyFont="1" applyAlignment="1">
      <alignment horizontal="center" vertical="center"/>
    </xf>
    <xf numFmtId="41" fontId="15" fillId="0" borderId="0" xfId="2" applyNumberFormat="1" applyFont="1" applyAlignment="1">
      <alignment horizontal="right" vertical="center"/>
    </xf>
    <xf numFmtId="0" fontId="15" fillId="0" borderId="0" xfId="2" applyFont="1" applyAlignment="1">
      <alignment horizontal="right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41" fontId="8" fillId="0" borderId="2" xfId="4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178" fontId="8" fillId="3" borderId="5" xfId="0" applyNumberFormat="1" applyFont="1" applyFill="1" applyBorder="1" applyAlignment="1">
      <alignment horizontal="center" vertical="center" wrapText="1"/>
    </xf>
    <xf numFmtId="3" fontId="8" fillId="4" borderId="1" xfId="0" applyNumberFormat="1" applyFont="1" applyFill="1" applyBorder="1" applyAlignment="1">
      <alignment horizontal="right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176" fontId="8" fillId="3" borderId="1" xfId="0" applyNumberFormat="1" applyFont="1" applyFill="1" applyBorder="1" applyAlignment="1">
      <alignment horizontal="right" vertical="center" wrapText="1"/>
    </xf>
    <xf numFmtId="0" fontId="8" fillId="4" borderId="1" xfId="0" applyFont="1" applyFill="1" applyBorder="1" applyAlignment="1">
      <alignment horizontal="center" vertical="center" wrapText="1"/>
    </xf>
    <xf numFmtId="14" fontId="8" fillId="4" borderId="1" xfId="0" applyNumberFormat="1" applyFont="1" applyFill="1" applyBorder="1" applyAlignment="1">
      <alignment horizontal="center" vertical="center" wrapText="1"/>
    </xf>
    <xf numFmtId="176" fontId="8" fillId="4" borderId="1" xfId="0" applyNumberFormat="1" applyFont="1" applyFill="1" applyBorder="1" applyAlignment="1">
      <alignment horizontal="right" vertical="center" wrapText="1"/>
    </xf>
    <xf numFmtId="0" fontId="8" fillId="4" borderId="1" xfId="0" applyFont="1" applyFill="1" applyBorder="1" applyAlignment="1">
      <alignment horizontal="right" vertical="center" wrapText="1"/>
    </xf>
    <xf numFmtId="176" fontId="8" fillId="0" borderId="1" xfId="0" applyNumberFormat="1" applyFont="1" applyBorder="1" applyAlignment="1">
      <alignment horizontal="right" vertical="center" wrapText="1"/>
    </xf>
    <xf numFmtId="0" fontId="13" fillId="0" borderId="0" xfId="0" applyFont="1" applyAlignment="1">
      <alignment horizontal="center" vertical="center"/>
    </xf>
    <xf numFmtId="41" fontId="13" fillId="0" borderId="0" xfId="0" applyNumberFormat="1" applyFont="1" applyAlignment="1">
      <alignment horizontal="right" vertical="center"/>
    </xf>
    <xf numFmtId="0" fontId="13" fillId="0" borderId="0" xfId="0" applyFont="1" applyAlignment="1">
      <alignment horizontal="right" vertical="center"/>
    </xf>
    <xf numFmtId="0" fontId="8" fillId="0" borderId="1" xfId="0" applyFont="1" applyBorder="1">
      <alignment vertical="center"/>
    </xf>
    <xf numFmtId="41" fontId="8" fillId="0" borderId="1" xfId="0" applyNumberFormat="1" applyFont="1" applyBorder="1" applyAlignment="1">
      <alignment vertical="center" wrapText="1"/>
    </xf>
    <xf numFmtId="14" fontId="8" fillId="0" borderId="1" xfId="0" applyNumberFormat="1" applyFont="1" applyBorder="1" applyAlignment="1">
      <alignment horizontal="center" vertical="center"/>
    </xf>
    <xf numFmtId="41" fontId="8" fillId="0" borderId="5" xfId="1" applyFont="1" applyBorder="1" applyAlignment="1">
      <alignment horizontal="right" vertical="center"/>
    </xf>
    <xf numFmtId="41" fontId="8" fillId="0" borderId="1" xfId="1" applyFont="1" applyBorder="1">
      <alignment vertical="center"/>
    </xf>
    <xf numFmtId="41" fontId="8" fillId="0" borderId="1" xfId="1" applyFont="1" applyBorder="1" applyAlignment="1">
      <alignment horizontal="center" vertical="center" wrapText="1"/>
    </xf>
    <xf numFmtId="3" fontId="8" fillId="0" borderId="1" xfId="0" applyNumberFormat="1" applyFont="1" applyBorder="1">
      <alignment vertical="center"/>
    </xf>
    <xf numFmtId="14" fontId="8" fillId="0" borderId="1" xfId="1" applyNumberFormat="1" applyFont="1" applyBorder="1" applyAlignment="1">
      <alignment horizontal="center" vertical="center" wrapText="1"/>
    </xf>
    <xf numFmtId="41" fontId="8" fillId="0" borderId="2" xfId="1" applyFont="1" applyFill="1" applyBorder="1" applyAlignment="1">
      <alignment vertical="center" wrapText="1"/>
    </xf>
    <xf numFmtId="41" fontId="8" fillId="0" borderId="1" xfId="1" applyFont="1" applyFill="1" applyBorder="1" applyAlignment="1">
      <alignment horizontal="center" vertical="center"/>
    </xf>
    <xf numFmtId="41" fontId="18" fillId="0" borderId="1" xfId="0" applyNumberFormat="1" applyFont="1" applyBorder="1" applyAlignment="1">
      <alignment horizontal="center" vertical="center" wrapText="1"/>
    </xf>
    <xf numFmtId="41" fontId="8" fillId="4" borderId="1" xfId="1" applyFont="1" applyFill="1" applyBorder="1" applyAlignment="1">
      <alignment vertical="center" wrapText="1"/>
    </xf>
    <xf numFmtId="41" fontId="10" fillId="0" borderId="0" xfId="2" applyNumberFormat="1" applyFont="1" applyAlignment="1">
      <alignment horizontal="right" vertical="center"/>
    </xf>
    <xf numFmtId="0" fontId="19" fillId="0" borderId="41" xfId="0" applyFont="1" applyBorder="1" applyAlignment="1">
      <alignment horizontal="left"/>
    </xf>
    <xf numFmtId="179" fontId="19" fillId="0" borderId="41" xfId="0" applyNumberFormat="1" applyFont="1" applyBorder="1" applyAlignment="1">
      <alignment horizontal="right"/>
    </xf>
    <xf numFmtId="0" fontId="21" fillId="2" borderId="1" xfId="0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/>
    </xf>
    <xf numFmtId="3" fontId="21" fillId="0" borderId="1" xfId="0" applyNumberFormat="1" applyFont="1" applyBorder="1" applyAlignment="1">
      <alignment horizontal="right" vertical="center" wrapText="1"/>
    </xf>
    <xf numFmtId="14" fontId="21" fillId="0" borderId="1" xfId="0" applyNumberFormat="1" applyFont="1" applyBorder="1" applyAlignment="1">
      <alignment horizontal="center" vertical="center" wrapText="1"/>
    </xf>
    <xf numFmtId="41" fontId="21" fillId="0" borderId="1" xfId="1" applyFont="1" applyBorder="1" applyAlignment="1">
      <alignment horizontal="right" vertical="center" wrapText="1"/>
    </xf>
    <xf numFmtId="0" fontId="22" fillId="0" borderId="41" xfId="0" applyFont="1" applyBorder="1" applyAlignment="1">
      <alignment horizontal="left"/>
    </xf>
    <xf numFmtId="41" fontId="21" fillId="0" borderId="1" xfId="1" applyFont="1" applyFill="1" applyBorder="1" applyAlignment="1">
      <alignment horizontal="right" vertical="center" wrapText="1"/>
    </xf>
    <xf numFmtId="0" fontId="21" fillId="3" borderId="1" xfId="0" applyFont="1" applyFill="1" applyBorder="1" applyAlignment="1">
      <alignment horizontal="center" vertical="center" wrapText="1"/>
    </xf>
    <xf numFmtId="14" fontId="21" fillId="3" borderId="1" xfId="0" applyNumberFormat="1" applyFont="1" applyFill="1" applyBorder="1" applyAlignment="1">
      <alignment horizontal="center" vertical="center" wrapText="1"/>
    </xf>
    <xf numFmtId="176" fontId="21" fillId="3" borderId="1" xfId="0" applyNumberFormat="1" applyFont="1" applyFill="1" applyBorder="1" applyAlignment="1">
      <alignment horizontal="right" vertical="center" wrapText="1"/>
    </xf>
    <xf numFmtId="0" fontId="21" fillId="4" borderId="1" xfId="0" applyFont="1" applyFill="1" applyBorder="1" applyAlignment="1">
      <alignment horizontal="center" vertical="center" wrapText="1"/>
    </xf>
    <xf numFmtId="14" fontId="21" fillId="4" borderId="1" xfId="0" applyNumberFormat="1" applyFont="1" applyFill="1" applyBorder="1" applyAlignment="1">
      <alignment horizontal="center" vertical="center" wrapText="1"/>
    </xf>
    <xf numFmtId="176" fontId="21" fillId="4" borderId="1" xfId="0" applyNumberFormat="1" applyFont="1" applyFill="1" applyBorder="1" applyAlignment="1">
      <alignment horizontal="right" vertical="center" wrapText="1"/>
    </xf>
    <xf numFmtId="41" fontId="8" fillId="0" borderId="2" xfId="0" applyNumberFormat="1" applyFont="1" applyBorder="1" applyAlignment="1">
      <alignment horizontal="center" vertical="center" wrapText="1"/>
    </xf>
    <xf numFmtId="14" fontId="8" fillId="3" borderId="1" xfId="0" applyNumberFormat="1" applyFont="1" applyFill="1" applyBorder="1" applyAlignment="1">
      <alignment horizontal="center" vertical="center" wrapText="1"/>
    </xf>
    <xf numFmtId="41" fontId="8" fillId="0" borderId="3" xfId="0" applyNumberFormat="1" applyFont="1" applyBorder="1" applyAlignment="1">
      <alignment horizontal="right" vertical="center" wrapText="1"/>
    </xf>
    <xf numFmtId="41" fontId="8" fillId="3" borderId="1" xfId="0" applyNumberFormat="1" applyFont="1" applyFill="1" applyBorder="1" applyAlignment="1">
      <alignment horizontal="right" vertical="center" wrapText="1"/>
    </xf>
    <xf numFmtId="0" fontId="8" fillId="6" borderId="1" xfId="0" applyFont="1" applyFill="1" applyBorder="1" applyAlignment="1">
      <alignment horizontal="center" vertical="center"/>
    </xf>
    <xf numFmtId="0" fontId="8" fillId="2" borderId="27" xfId="0" applyFont="1" applyFill="1" applyBorder="1" applyAlignment="1">
      <alignment horizontal="center" vertical="center" wrapText="1"/>
    </xf>
    <xf numFmtId="0" fontId="8" fillId="0" borderId="28" xfId="0" applyFont="1" applyBorder="1" applyAlignment="1">
      <alignment horizontal="center" vertical="center" wrapText="1"/>
    </xf>
    <xf numFmtId="0" fontId="8" fillId="0" borderId="28" xfId="0" applyFont="1" applyBorder="1" applyAlignment="1">
      <alignment horizontal="center" vertical="center"/>
    </xf>
    <xf numFmtId="0" fontId="8" fillId="2" borderId="28" xfId="0" applyFont="1" applyFill="1" applyBorder="1" applyAlignment="1">
      <alignment horizontal="center" vertical="center" wrapText="1"/>
    </xf>
    <xf numFmtId="3" fontId="23" fillId="0" borderId="1" xfId="0" applyNumberFormat="1" applyFont="1" applyBorder="1" applyAlignment="1">
      <alignment horizontal="right" vertical="center" wrapText="1"/>
    </xf>
    <xf numFmtId="0" fontId="8" fillId="4" borderId="29" xfId="0" applyFont="1" applyFill="1" applyBorder="1" applyAlignment="1">
      <alignment horizontal="center" vertical="center" wrapText="1"/>
    </xf>
    <xf numFmtId="14" fontId="8" fillId="0" borderId="1" xfId="0" applyNumberFormat="1" applyFont="1" applyBorder="1" applyAlignment="1">
      <alignment horizontal="center" vertical="center" wrapText="1"/>
    </xf>
    <xf numFmtId="0" fontId="8" fillId="4" borderId="28" xfId="0" applyFont="1" applyFill="1" applyBorder="1" applyAlignment="1">
      <alignment vertical="center" wrapText="1"/>
    </xf>
    <xf numFmtId="0" fontId="8" fillId="0" borderId="34" xfId="0" applyFont="1" applyBorder="1" applyAlignment="1">
      <alignment horizontal="center" vertical="center" wrapText="1"/>
    </xf>
    <xf numFmtId="0" fontId="8" fillId="2" borderId="35" xfId="0" applyFont="1" applyFill="1" applyBorder="1" applyAlignment="1">
      <alignment vertical="center" wrapText="1"/>
    </xf>
    <xf numFmtId="0" fontId="8" fillId="2" borderId="36" xfId="0" applyFont="1" applyFill="1" applyBorder="1" applyAlignment="1">
      <alignment horizontal="center" vertical="center" wrapText="1"/>
    </xf>
    <xf numFmtId="41" fontId="8" fillId="0" borderId="37" xfId="0" applyNumberFormat="1" applyFont="1" applyBorder="1" applyAlignment="1">
      <alignment horizontal="center" vertical="center"/>
    </xf>
    <xf numFmtId="41" fontId="8" fillId="0" borderId="38" xfId="0" applyNumberFormat="1" applyFont="1" applyBorder="1" applyAlignment="1">
      <alignment horizontal="center" vertical="center"/>
    </xf>
    <xf numFmtId="41" fontId="8" fillId="0" borderId="39" xfId="0" applyNumberFormat="1" applyFont="1" applyBorder="1" applyAlignment="1">
      <alignment horizontal="right" vertical="center"/>
    </xf>
    <xf numFmtId="0" fontId="8" fillId="0" borderId="40" xfId="0" applyFont="1" applyBorder="1" applyAlignment="1">
      <alignment horizontal="center" vertical="center" wrapText="1"/>
    </xf>
    <xf numFmtId="0" fontId="22" fillId="0" borderId="42" xfId="0" applyFont="1" applyBorder="1" applyAlignment="1">
      <alignment horizontal="left"/>
    </xf>
    <xf numFmtId="0" fontId="19" fillId="0" borderId="42" xfId="0" applyFont="1" applyBorder="1" applyAlignment="1">
      <alignment horizontal="left"/>
    </xf>
    <xf numFmtId="179" fontId="19" fillId="0" borderId="42" xfId="0" applyNumberFormat="1" applyFont="1" applyBorder="1" applyAlignment="1">
      <alignment horizontal="right"/>
    </xf>
    <xf numFmtId="41" fontId="8" fillId="0" borderId="1" xfId="4" applyFont="1" applyBorder="1" applyAlignment="1">
      <alignment horizontal="right" vertical="center" wrapText="1"/>
    </xf>
    <xf numFmtId="0" fontId="21" fillId="2" borderId="1" xfId="0" applyFont="1" applyFill="1" applyBorder="1" applyAlignment="1">
      <alignment horizontal="center" vertical="center" wrapText="1"/>
    </xf>
    <xf numFmtId="41" fontId="21" fillId="4" borderId="1" xfId="1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left" vertical="center"/>
    </xf>
    <xf numFmtId="41" fontId="21" fillId="0" borderId="1" xfId="0" applyNumberFormat="1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41" fontId="21" fillId="0" borderId="1" xfId="1" applyFont="1" applyBorder="1" applyAlignment="1">
      <alignment horizontal="center" vertical="center" wrapText="1"/>
    </xf>
    <xf numFmtId="41" fontId="21" fillId="0" borderId="1" xfId="0" applyNumberFormat="1" applyFont="1" applyBorder="1" applyAlignment="1">
      <alignment horizontal="center" vertical="center"/>
    </xf>
    <xf numFmtId="41" fontId="21" fillId="4" borderId="1" xfId="0" applyNumberFormat="1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21" fillId="2" borderId="2" xfId="0" applyFont="1" applyFill="1" applyBorder="1" applyAlignment="1">
      <alignment horizontal="center" vertical="center" wrapText="1"/>
    </xf>
    <xf numFmtId="0" fontId="21" fillId="2" borderId="3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41" fontId="8" fillId="0" borderId="1" xfId="1" applyFont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/>
    </xf>
    <xf numFmtId="41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41" fontId="8" fillId="0" borderId="2" xfId="0" applyNumberFormat="1" applyFont="1" applyBorder="1" applyAlignment="1">
      <alignment horizontal="center" vertical="center" wrapText="1"/>
    </xf>
    <xf numFmtId="41" fontId="8" fillId="0" borderId="3" xfId="0" applyNumberFormat="1" applyFont="1" applyBorder="1" applyAlignment="1">
      <alignment horizontal="center" vertical="center" wrapText="1"/>
    </xf>
    <xf numFmtId="41" fontId="8" fillId="0" borderId="2" xfId="0" applyNumberFormat="1" applyFont="1" applyBorder="1" applyAlignment="1">
      <alignment horizontal="center" vertical="center"/>
    </xf>
    <xf numFmtId="41" fontId="8" fillId="0" borderId="4" xfId="0" applyNumberFormat="1" applyFont="1" applyBorder="1" applyAlignment="1">
      <alignment horizontal="center" vertical="center"/>
    </xf>
    <xf numFmtId="41" fontId="8" fillId="0" borderId="3" xfId="0" applyNumberFormat="1" applyFont="1" applyBorder="1" applyAlignment="1">
      <alignment horizontal="center" vertical="center"/>
    </xf>
    <xf numFmtId="41" fontId="8" fillId="4" borderId="2" xfId="1" applyFont="1" applyFill="1" applyBorder="1" applyAlignment="1">
      <alignment horizontal="center" vertical="center" wrapText="1"/>
    </xf>
    <xf numFmtId="41" fontId="8" fillId="4" borderId="4" xfId="1" applyFont="1" applyFill="1" applyBorder="1" applyAlignment="1">
      <alignment horizontal="center" vertical="center" wrapText="1"/>
    </xf>
    <xf numFmtId="41" fontId="8" fillId="4" borderId="3" xfId="1" applyFont="1" applyFill="1" applyBorder="1" applyAlignment="1">
      <alignment horizontal="center" vertical="center" wrapText="1"/>
    </xf>
    <xf numFmtId="41" fontId="8" fillId="4" borderId="2" xfId="0" applyNumberFormat="1" applyFont="1" applyFill="1" applyBorder="1" applyAlignment="1">
      <alignment horizontal="center" vertical="center" wrapText="1"/>
    </xf>
    <xf numFmtId="41" fontId="8" fillId="4" borderId="4" xfId="0" applyNumberFormat="1" applyFont="1" applyFill="1" applyBorder="1" applyAlignment="1">
      <alignment horizontal="center" vertical="center" wrapText="1"/>
    </xf>
    <xf numFmtId="41" fontId="8" fillId="4" borderId="3" xfId="0" applyNumberFormat="1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41" fontId="8" fillId="0" borderId="4" xfId="0" applyNumberFormat="1" applyFont="1" applyBorder="1" applyAlignment="1">
      <alignment horizontal="center" vertical="center" wrapText="1"/>
    </xf>
    <xf numFmtId="41" fontId="8" fillId="0" borderId="2" xfId="1" applyFont="1" applyBorder="1" applyAlignment="1">
      <alignment horizontal="center" vertical="center" wrapText="1"/>
    </xf>
    <xf numFmtId="41" fontId="8" fillId="0" borderId="4" xfId="1" applyFont="1" applyBorder="1" applyAlignment="1">
      <alignment horizontal="center" vertical="center" wrapText="1"/>
    </xf>
    <xf numFmtId="41" fontId="8" fillId="0" borderId="3" xfId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41" fontId="8" fillId="0" borderId="2" xfId="1" applyFont="1" applyFill="1" applyBorder="1" applyAlignment="1">
      <alignment horizontal="center" vertical="center" wrapText="1"/>
    </xf>
    <xf numFmtId="41" fontId="8" fillId="0" borderId="3" xfId="1" applyFont="1" applyFill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8" fillId="0" borderId="2" xfId="2" applyFont="1" applyBorder="1" applyAlignment="1">
      <alignment horizontal="center" vertical="center" wrapText="1"/>
    </xf>
    <xf numFmtId="0" fontId="8" fillId="0" borderId="3" xfId="2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41" fontId="8" fillId="0" borderId="2" xfId="4" applyFont="1" applyBorder="1" applyAlignment="1">
      <alignment horizontal="center" vertical="center" wrapText="1"/>
    </xf>
    <xf numFmtId="41" fontId="8" fillId="0" borderId="3" xfId="4" applyFont="1" applyBorder="1" applyAlignment="1">
      <alignment horizontal="center" vertical="center" wrapText="1"/>
    </xf>
    <xf numFmtId="0" fontId="8" fillId="2" borderId="29" xfId="0" applyFont="1" applyFill="1" applyBorder="1" applyAlignment="1">
      <alignment horizontal="center" vertical="center" wrapText="1"/>
    </xf>
    <xf numFmtId="0" fontId="16" fillId="0" borderId="24" xfId="0" applyFont="1" applyBorder="1" applyAlignment="1">
      <alignment horizontal="center" vertical="center"/>
    </xf>
    <xf numFmtId="0" fontId="16" fillId="0" borderId="25" xfId="0" applyFont="1" applyBorder="1" applyAlignment="1">
      <alignment horizontal="center" vertical="center"/>
    </xf>
    <xf numFmtId="0" fontId="16" fillId="0" borderId="26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 wrapText="1"/>
    </xf>
    <xf numFmtId="0" fontId="8" fillId="0" borderId="29" xfId="0" applyFont="1" applyBorder="1" applyAlignment="1">
      <alignment horizontal="left" vertical="center"/>
    </xf>
    <xf numFmtId="0" fontId="8" fillId="2" borderId="31" xfId="0" applyFont="1" applyFill="1" applyBorder="1" applyAlignment="1">
      <alignment horizontal="center" vertical="center" wrapText="1"/>
    </xf>
    <xf numFmtId="0" fontId="8" fillId="2" borderId="32" xfId="0" applyFont="1" applyFill="1" applyBorder="1" applyAlignment="1">
      <alignment horizontal="center" vertical="center" wrapText="1"/>
    </xf>
    <xf numFmtId="0" fontId="8" fillId="2" borderId="33" xfId="0" applyFont="1" applyFill="1" applyBorder="1" applyAlignment="1">
      <alignment horizontal="center" vertical="center" wrapText="1"/>
    </xf>
    <xf numFmtId="0" fontId="8" fillId="6" borderId="9" xfId="0" applyFont="1" applyFill="1" applyBorder="1" applyAlignment="1">
      <alignment horizontal="center" vertical="center" wrapText="1"/>
    </xf>
    <xf numFmtId="0" fontId="8" fillId="6" borderId="11" xfId="0" applyFont="1" applyFill="1" applyBorder="1" applyAlignment="1">
      <alignment horizontal="center" vertical="center" wrapText="1"/>
    </xf>
    <xf numFmtId="41" fontId="8" fillId="0" borderId="2" xfId="0" applyNumberFormat="1" applyFont="1" applyBorder="1" applyAlignment="1">
      <alignment horizontal="right" vertical="center" wrapText="1"/>
    </xf>
    <xf numFmtId="41" fontId="8" fillId="0" borderId="4" xfId="0" applyNumberFormat="1" applyFont="1" applyBorder="1" applyAlignment="1">
      <alignment horizontal="right" vertical="center" wrapText="1"/>
    </xf>
    <xf numFmtId="41" fontId="8" fillId="0" borderId="3" xfId="0" applyNumberFormat="1" applyFont="1" applyBorder="1" applyAlignment="1">
      <alignment horizontal="right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0" borderId="30" xfId="0" applyFont="1" applyBorder="1" applyAlignment="1">
      <alignment horizontal="left" vertical="center"/>
    </xf>
    <xf numFmtId="41" fontId="23" fillId="0" borderId="2" xfId="0" applyNumberFormat="1" applyFont="1" applyBorder="1" applyAlignment="1">
      <alignment horizontal="right" vertical="center" wrapText="1"/>
    </xf>
    <xf numFmtId="41" fontId="23" fillId="0" borderId="4" xfId="0" applyNumberFormat="1" applyFont="1" applyBorder="1" applyAlignment="1">
      <alignment horizontal="right" vertical="center" wrapText="1"/>
    </xf>
    <xf numFmtId="41" fontId="23" fillId="0" borderId="3" xfId="0" applyNumberFormat="1" applyFont="1" applyBorder="1" applyAlignment="1">
      <alignment horizontal="right" vertical="center" wrapText="1"/>
    </xf>
    <xf numFmtId="0" fontId="20" fillId="0" borderId="2" xfId="2" applyFont="1" applyBorder="1" applyAlignment="1">
      <alignment horizontal="center" vertical="center"/>
    </xf>
    <xf numFmtId="0" fontId="20" fillId="0" borderId="4" xfId="2" applyFont="1" applyBorder="1" applyAlignment="1">
      <alignment horizontal="center" vertical="center"/>
    </xf>
    <xf numFmtId="0" fontId="20" fillId="0" borderId="3" xfId="2" applyFont="1" applyBorder="1" applyAlignment="1">
      <alignment horizontal="center" vertical="center"/>
    </xf>
    <xf numFmtId="0" fontId="21" fillId="2" borderId="1" xfId="2" applyFont="1" applyFill="1" applyBorder="1" applyAlignment="1">
      <alignment horizontal="center" vertical="center" wrapText="1"/>
    </xf>
    <xf numFmtId="0" fontId="21" fillId="0" borderId="2" xfId="2" applyFont="1" applyBorder="1" applyAlignment="1">
      <alignment horizontal="center" vertical="center" wrapText="1"/>
    </xf>
    <xf numFmtId="0" fontId="21" fillId="0" borderId="3" xfId="2" applyFont="1" applyBorder="1" applyAlignment="1">
      <alignment horizontal="center" vertical="center" wrapText="1"/>
    </xf>
    <xf numFmtId="0" fontId="21" fillId="0" borderId="2" xfId="2" applyFont="1" applyBorder="1" applyAlignment="1">
      <alignment horizontal="left" vertical="center"/>
    </xf>
    <xf numFmtId="0" fontId="21" fillId="0" borderId="4" xfId="2" applyFont="1" applyBorder="1" applyAlignment="1">
      <alignment horizontal="left" vertical="center"/>
    </xf>
    <xf numFmtId="0" fontId="21" fillId="0" borderId="3" xfId="2" applyFont="1" applyBorder="1" applyAlignment="1">
      <alignment horizontal="left" vertical="center"/>
    </xf>
    <xf numFmtId="0" fontId="21" fillId="0" borderId="1" xfId="2" applyFont="1" applyBorder="1" applyAlignment="1">
      <alignment horizontal="center" vertical="center"/>
    </xf>
    <xf numFmtId="0" fontId="21" fillId="2" borderId="2" xfId="2" applyFont="1" applyFill="1" applyBorder="1" applyAlignment="1">
      <alignment horizontal="center" vertical="center" wrapText="1"/>
    </xf>
    <xf numFmtId="0" fontId="21" fillId="2" borderId="3" xfId="2" applyFont="1" applyFill="1" applyBorder="1" applyAlignment="1">
      <alignment horizontal="center" vertical="center" wrapText="1"/>
    </xf>
    <xf numFmtId="3" fontId="21" fillId="0" borderId="1" xfId="2" applyNumberFormat="1" applyFont="1" applyBorder="1" applyAlignment="1">
      <alignment horizontal="right" vertical="center" wrapText="1"/>
    </xf>
    <xf numFmtId="0" fontId="21" fillId="0" borderId="1" xfId="2" applyFont="1" applyBorder="1" applyAlignment="1">
      <alignment horizontal="center" vertical="center" wrapText="1"/>
    </xf>
    <xf numFmtId="177" fontId="21" fillId="0" borderId="1" xfId="0" applyNumberFormat="1" applyFont="1" applyBorder="1" applyAlignment="1">
      <alignment horizontal="center" vertical="center" wrapText="1"/>
    </xf>
    <xf numFmtId="3" fontId="8" fillId="0" borderId="5" xfId="0" applyNumberFormat="1" applyFont="1" applyBorder="1" applyAlignment="1">
      <alignment horizontal="right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3" fontId="8" fillId="0" borderId="23" xfId="0" applyNumberFormat="1" applyFont="1" applyBorder="1" applyAlignment="1">
      <alignment horizontal="right" vertical="center" wrapText="1"/>
    </xf>
    <xf numFmtId="0" fontId="21" fillId="0" borderId="6" xfId="2" applyFont="1" applyBorder="1" applyAlignment="1">
      <alignment horizontal="left" vertical="center"/>
    </xf>
    <xf numFmtId="0" fontId="21" fillId="0" borderId="7" xfId="2" applyFont="1" applyBorder="1" applyAlignment="1">
      <alignment horizontal="left" vertical="center"/>
    </xf>
    <xf numFmtId="0" fontId="21" fillId="0" borderId="8" xfId="2" applyFont="1" applyBorder="1" applyAlignment="1">
      <alignment horizontal="left" vertical="center"/>
    </xf>
    <xf numFmtId="41" fontId="21" fillId="0" borderId="2" xfId="2" applyNumberFormat="1" applyFont="1" applyBorder="1" applyAlignment="1">
      <alignment horizontal="center" vertical="center" wrapText="1"/>
    </xf>
    <xf numFmtId="41" fontId="21" fillId="0" borderId="4" xfId="2" applyNumberFormat="1" applyFont="1" applyBorder="1" applyAlignment="1">
      <alignment horizontal="center" vertical="center" wrapText="1"/>
    </xf>
    <xf numFmtId="41" fontId="21" fillId="0" borderId="3" xfId="2" applyNumberFormat="1" applyFont="1" applyBorder="1" applyAlignment="1">
      <alignment horizontal="center" vertical="center" wrapText="1"/>
    </xf>
    <xf numFmtId="0" fontId="21" fillId="2" borderId="9" xfId="2" applyFont="1" applyFill="1" applyBorder="1" applyAlignment="1">
      <alignment horizontal="center" vertical="center" wrapText="1"/>
    </xf>
    <xf numFmtId="0" fontId="21" fillId="3" borderId="1" xfId="2" applyFont="1" applyFill="1" applyBorder="1" applyAlignment="1">
      <alignment horizontal="center" vertical="center" wrapText="1"/>
    </xf>
    <xf numFmtId="177" fontId="21" fillId="0" borderId="1" xfId="2" applyNumberFormat="1" applyFont="1" applyBorder="1" applyAlignment="1">
      <alignment horizontal="center" vertical="center" wrapText="1"/>
    </xf>
    <xf numFmtId="176" fontId="21" fillId="3" borderId="1" xfId="2" applyNumberFormat="1" applyFont="1" applyFill="1" applyBorder="1" applyAlignment="1">
      <alignment horizontal="right" vertical="center" wrapText="1"/>
    </xf>
    <xf numFmtId="0" fontId="21" fillId="2" borderId="10" xfId="2" applyFont="1" applyFill="1" applyBorder="1" applyAlignment="1">
      <alignment horizontal="center" vertical="center" wrapText="1"/>
    </xf>
    <xf numFmtId="41" fontId="21" fillId="0" borderId="2" xfId="4" applyFont="1" applyBorder="1" applyAlignment="1">
      <alignment horizontal="center" vertical="center" wrapText="1"/>
    </xf>
    <xf numFmtId="41" fontId="21" fillId="0" borderId="4" xfId="4" applyFont="1" applyBorder="1" applyAlignment="1">
      <alignment horizontal="center" vertical="center" wrapText="1"/>
    </xf>
    <xf numFmtId="41" fontId="21" fillId="0" borderId="3" xfId="4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3" fontId="21" fillId="0" borderId="17" xfId="0" applyNumberFormat="1" applyFont="1" applyBorder="1" applyAlignment="1">
      <alignment horizontal="right" vertical="center" wrapText="1"/>
    </xf>
    <xf numFmtId="0" fontId="21" fillId="0" borderId="9" xfId="2" applyFont="1" applyBorder="1" applyAlignment="1">
      <alignment horizontal="center" vertical="center" wrapText="1"/>
    </xf>
    <xf numFmtId="0" fontId="21" fillId="3" borderId="1" xfId="2" applyFont="1" applyFill="1" applyBorder="1" applyAlignment="1">
      <alignment horizontal="right" vertical="center" wrapText="1"/>
    </xf>
    <xf numFmtId="41" fontId="21" fillId="3" borderId="2" xfId="2" applyNumberFormat="1" applyFont="1" applyFill="1" applyBorder="1" applyAlignment="1">
      <alignment horizontal="center" vertical="center" wrapText="1"/>
    </xf>
    <xf numFmtId="41" fontId="21" fillId="3" borderId="4" xfId="2" applyNumberFormat="1" applyFont="1" applyFill="1" applyBorder="1" applyAlignment="1">
      <alignment horizontal="center" vertical="center" wrapText="1"/>
    </xf>
    <xf numFmtId="41" fontId="21" fillId="3" borderId="3" xfId="2" applyNumberFormat="1" applyFont="1" applyFill="1" applyBorder="1" applyAlignment="1">
      <alignment horizontal="center" vertical="center" wrapText="1"/>
    </xf>
    <xf numFmtId="14" fontId="21" fillId="3" borderId="1" xfId="2" applyNumberFormat="1" applyFont="1" applyFill="1" applyBorder="1" applyAlignment="1">
      <alignment horizontal="center" vertical="center" wrapText="1"/>
    </xf>
    <xf numFmtId="41" fontId="21" fillId="3" borderId="2" xfId="4" applyFont="1" applyFill="1" applyBorder="1" applyAlignment="1">
      <alignment horizontal="center" vertical="center" wrapText="1"/>
    </xf>
    <xf numFmtId="41" fontId="21" fillId="3" borderId="4" xfId="4" applyFont="1" applyFill="1" applyBorder="1" applyAlignment="1">
      <alignment horizontal="center" vertical="center" wrapText="1"/>
    </xf>
    <xf numFmtId="41" fontId="21" fillId="3" borderId="3" xfId="4" applyFont="1" applyFill="1" applyBorder="1" applyAlignment="1">
      <alignment horizontal="center" vertical="center" wrapText="1"/>
    </xf>
    <xf numFmtId="49" fontId="21" fillId="0" borderId="1" xfId="0" applyNumberFormat="1" applyFont="1" applyBorder="1" applyAlignment="1">
      <alignment horizontal="center" vertical="center"/>
    </xf>
    <xf numFmtId="3" fontId="21" fillId="0" borderId="1" xfId="0" applyNumberFormat="1" applyFont="1" applyBorder="1" applyAlignment="1">
      <alignment horizontal="right" vertical="center"/>
    </xf>
    <xf numFmtId="0" fontId="21" fillId="2" borderId="11" xfId="2" applyFont="1" applyFill="1" applyBorder="1" applyAlignment="1">
      <alignment horizontal="center" vertical="center" wrapText="1"/>
    </xf>
    <xf numFmtId="41" fontId="21" fillId="0" borderId="2" xfId="2" applyNumberFormat="1" applyFont="1" applyBorder="1" applyAlignment="1">
      <alignment horizontal="center" vertical="center"/>
    </xf>
    <xf numFmtId="41" fontId="21" fillId="0" borderId="4" xfId="2" applyNumberFormat="1" applyFont="1" applyBorder="1" applyAlignment="1">
      <alignment horizontal="center" vertical="center"/>
    </xf>
    <xf numFmtId="41" fontId="21" fillId="0" borderId="3" xfId="2" applyNumberFormat="1" applyFont="1" applyBorder="1" applyAlignment="1">
      <alignment horizontal="center" vertical="center"/>
    </xf>
  </cellXfs>
  <cellStyles count="7">
    <cellStyle name="쉼표 [0]" xfId="1" builtinId="6"/>
    <cellStyle name="쉼표 [0] 2" xfId="4" xr:uid="{00000000-0005-0000-0000-000001000000}"/>
    <cellStyle name="표준" xfId="0" builtinId="0"/>
    <cellStyle name="표준 13" xfId="3" xr:uid="{00000000-0005-0000-0000-000003000000}"/>
    <cellStyle name="표준 14" xfId="5" xr:uid="{00000000-0005-0000-0000-000004000000}"/>
    <cellStyle name="표준 2" xfId="2" xr:uid="{00000000-0005-0000-0000-000005000000}"/>
    <cellStyle name="표준 3" xfId="6" xr:uid="{00000000-0005-0000-0000-000006000000}"/>
  </cellStyles>
  <dxfs count="0"/>
  <tableStyles count="0" defaultTableStyle="TableStyleMedium9" defaultPivotStyle="PivotStyleLight16"/>
  <colors>
    <mruColors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  <pageSetUpPr fitToPage="1"/>
  </sheetPr>
  <dimension ref="A1:T70"/>
  <sheetViews>
    <sheetView view="pageBreakPreview" topLeftCell="A22" zoomScale="80" zoomScaleNormal="100" zoomScaleSheetLayoutView="80" workbookViewId="0">
      <selection activeCell="E34" sqref="E34"/>
    </sheetView>
  </sheetViews>
  <sheetFormatPr defaultRowHeight="16.5"/>
  <cols>
    <col min="1" max="1" width="11.875" style="2" customWidth="1"/>
    <col min="2" max="2" width="14.75" style="2" customWidth="1"/>
    <col min="3" max="3" width="47.125" style="2" bestFit="1" customWidth="1"/>
    <col min="4" max="4" width="13.25" style="2" customWidth="1"/>
    <col min="5" max="5" width="18" style="4" customWidth="1"/>
    <col min="6" max="6" width="17.625" style="2" bestFit="1" customWidth="1"/>
    <col min="7" max="7" width="32.875" style="1" hidden="1" customWidth="1"/>
    <col min="8" max="8" width="10.5" style="1" hidden="1" customWidth="1"/>
    <col min="9" max="9" width="17.375" style="1" customWidth="1"/>
    <col min="10" max="10" width="11.5" style="1" bestFit="1" customWidth="1"/>
    <col min="11" max="11" width="13.375" style="1" bestFit="1" customWidth="1"/>
    <col min="12" max="12" width="10.5" style="1" bestFit="1" customWidth="1"/>
    <col min="13" max="16384" width="9" style="1"/>
  </cols>
  <sheetData>
    <row r="1" spans="1:10" customFormat="1" ht="45" customHeight="1">
      <c r="A1" s="103" t="s">
        <v>81</v>
      </c>
      <c r="B1" s="103"/>
      <c r="C1" s="103"/>
      <c r="D1" s="103"/>
      <c r="E1" s="103"/>
      <c r="F1" s="103"/>
    </row>
    <row r="2" spans="1:10" ht="30" customHeight="1">
      <c r="A2" s="57" t="s">
        <v>0</v>
      </c>
      <c r="B2" s="99" t="s">
        <v>15</v>
      </c>
      <c r="C2" s="99"/>
      <c r="D2" s="57" t="s">
        <v>1</v>
      </c>
      <c r="E2" s="104" t="s">
        <v>17</v>
      </c>
      <c r="F2" s="105"/>
    </row>
    <row r="3" spans="1:10" ht="36" customHeight="1">
      <c r="A3" s="97" t="s">
        <v>2</v>
      </c>
      <c r="B3" s="97"/>
      <c r="C3" s="97"/>
      <c r="D3" s="97"/>
      <c r="E3" s="97"/>
      <c r="F3" s="59"/>
    </row>
    <row r="4" spans="1:10" ht="30" customHeight="1">
      <c r="A4" s="57" t="s">
        <v>3</v>
      </c>
      <c r="B4" s="57" t="s">
        <v>4</v>
      </c>
      <c r="C4" s="106" t="s">
        <v>5</v>
      </c>
      <c r="D4" s="107"/>
      <c r="E4" s="57" t="s">
        <v>20</v>
      </c>
      <c r="F4" s="57" t="s">
        <v>7</v>
      </c>
    </row>
    <row r="5" spans="1:10" ht="30" customHeight="1">
      <c r="A5" s="95" t="s">
        <v>16</v>
      </c>
      <c r="B5" s="95"/>
      <c r="C5" s="104"/>
      <c r="D5" s="105"/>
      <c r="E5" s="60">
        <f>SUM(E6:E25)</f>
        <v>19553992</v>
      </c>
      <c r="F5" s="58"/>
      <c r="G5" s="1">
        <v>9690795</v>
      </c>
      <c r="H5" s="7">
        <f>E5-G5</f>
        <v>9863197</v>
      </c>
      <c r="J5" s="7"/>
    </row>
    <row r="6" spans="1:10" ht="30" customHeight="1">
      <c r="A6" s="59">
        <v>1</v>
      </c>
      <c r="B6" s="61">
        <v>45964</v>
      </c>
      <c r="C6" s="104" t="str">
        <f t="shared" ref="C6:C25" si="0">G6</f>
        <v>스마트스토어정산</v>
      </c>
      <c r="D6" s="105"/>
      <c r="E6" s="62">
        <v>55549</v>
      </c>
      <c r="F6" s="63"/>
      <c r="G6" s="55" t="s">
        <v>82</v>
      </c>
      <c r="H6" s="56">
        <v>55549</v>
      </c>
    </row>
    <row r="7" spans="1:10" ht="30" customHeight="1">
      <c r="A7" s="59"/>
      <c r="B7" s="61">
        <v>45964</v>
      </c>
      <c r="C7" s="104" t="s">
        <v>132</v>
      </c>
      <c r="D7" s="105"/>
      <c r="E7" s="62">
        <v>-96000</v>
      </c>
      <c r="F7" s="91"/>
      <c r="G7" s="92"/>
      <c r="H7" s="93"/>
    </row>
    <row r="8" spans="1:10" ht="30" customHeight="1">
      <c r="A8" s="59">
        <v>2</v>
      </c>
      <c r="B8" s="61">
        <v>45972</v>
      </c>
      <c r="C8" s="104" t="str">
        <f t="shared" si="0"/>
        <v>개인고개 카드수입</v>
      </c>
      <c r="D8" s="105"/>
      <c r="E8" s="62">
        <v>33000</v>
      </c>
      <c r="F8" s="63"/>
      <c r="G8" s="55" t="s">
        <v>90</v>
      </c>
      <c r="H8" s="56">
        <v>32621</v>
      </c>
    </row>
    <row r="9" spans="1:10" ht="30" customHeight="1">
      <c r="A9" s="59">
        <v>3</v>
      </c>
      <c r="B9" s="61">
        <v>45972</v>
      </c>
      <c r="C9" s="104" t="str">
        <f t="shared" si="0"/>
        <v>대가들이사는마을</v>
      </c>
      <c r="D9" s="105"/>
      <c r="E9" s="62">
        <v>47445</v>
      </c>
      <c r="F9" s="63"/>
      <c r="G9" s="55" t="s">
        <v>83</v>
      </c>
      <c r="H9" s="56">
        <v>47445</v>
      </c>
    </row>
    <row r="10" spans="1:10" ht="30" customHeight="1">
      <c r="A10" s="59">
        <v>4</v>
      </c>
      <c r="B10" s="61">
        <v>45972</v>
      </c>
      <c r="C10" s="104" t="str">
        <f t="shared" si="0"/>
        <v>웰빙10271102</v>
      </c>
      <c r="D10" s="105"/>
      <c r="E10" s="62">
        <v>40800</v>
      </c>
      <c r="F10" s="63"/>
      <c r="G10" s="55" t="s">
        <v>84</v>
      </c>
      <c r="H10" s="56">
        <v>40800</v>
      </c>
    </row>
    <row r="11" spans="1:10" ht="30" customHeight="1">
      <c r="A11" s="59">
        <v>5</v>
      </c>
      <c r="B11" s="61">
        <v>45979</v>
      </c>
      <c r="C11" s="104" t="str">
        <f t="shared" si="0"/>
        <v>쿠팡페이주식회</v>
      </c>
      <c r="D11" s="105"/>
      <c r="E11" s="62">
        <v>8</v>
      </c>
      <c r="F11" s="63"/>
      <c r="G11" s="55" t="s">
        <v>57</v>
      </c>
      <c r="H11" s="56">
        <v>8</v>
      </c>
    </row>
    <row r="12" spans="1:10" ht="30" customHeight="1">
      <c r="A12" s="59">
        <v>6</v>
      </c>
      <c r="B12" s="61">
        <v>45980</v>
      </c>
      <c r="C12" s="104" t="str">
        <f t="shared" si="0"/>
        <v>스마트스토어정산</v>
      </c>
      <c r="D12" s="105"/>
      <c r="E12" s="62">
        <v>42389</v>
      </c>
      <c r="F12" s="63"/>
      <c r="G12" s="55" t="s">
        <v>82</v>
      </c>
      <c r="H12" s="56">
        <v>42389</v>
      </c>
    </row>
    <row r="13" spans="1:10" ht="30" customHeight="1">
      <c r="A13" s="59">
        <v>7</v>
      </c>
      <c r="B13" s="61">
        <v>45981</v>
      </c>
      <c r="C13" s="104" t="str">
        <f t="shared" si="0"/>
        <v>농수산진흥원</v>
      </c>
      <c r="D13" s="105"/>
      <c r="E13" s="62">
        <v>73200</v>
      </c>
      <c r="F13" s="63"/>
      <c r="G13" s="55" t="s">
        <v>56</v>
      </c>
      <c r="H13" s="56">
        <v>237677</v>
      </c>
    </row>
    <row r="14" spans="1:10" ht="30" customHeight="1">
      <c r="A14" s="59">
        <v>8</v>
      </c>
      <c r="B14" s="61">
        <v>45981</v>
      </c>
      <c r="C14" s="104" t="str">
        <f t="shared" si="0"/>
        <v>농수산진흥원</v>
      </c>
      <c r="D14" s="105"/>
      <c r="E14" s="62">
        <v>237677</v>
      </c>
      <c r="F14" s="63"/>
      <c r="G14" s="55" t="s">
        <v>56</v>
      </c>
      <c r="H14" s="56">
        <v>73200</v>
      </c>
    </row>
    <row r="15" spans="1:10" ht="30" customHeight="1">
      <c r="A15" s="59">
        <v>9</v>
      </c>
      <c r="B15" s="61">
        <v>45982</v>
      </c>
      <c r="C15" s="104" t="str">
        <f t="shared" si="0"/>
        <v>쿠팡페이주식회</v>
      </c>
      <c r="D15" s="105"/>
      <c r="E15" s="62">
        <v>789</v>
      </c>
      <c r="F15" s="63"/>
      <c r="G15" s="55" t="s">
        <v>57</v>
      </c>
      <c r="H15" s="56">
        <v>789</v>
      </c>
    </row>
    <row r="16" spans="1:10" ht="30" customHeight="1">
      <c r="A16" s="59">
        <v>10</v>
      </c>
      <c r="B16" s="61">
        <v>45985</v>
      </c>
      <c r="C16" s="104" t="str">
        <f t="shared" si="0"/>
        <v>개인고개 카드수입</v>
      </c>
      <c r="D16" s="105"/>
      <c r="E16" s="62">
        <v>27000</v>
      </c>
      <c r="F16" s="63"/>
      <c r="G16" s="55" t="s">
        <v>90</v>
      </c>
      <c r="H16" s="56">
        <v>26609</v>
      </c>
    </row>
    <row r="17" spans="1:20" ht="30" customHeight="1">
      <c r="A17" s="59">
        <v>11</v>
      </c>
      <c r="B17" s="61">
        <v>45986</v>
      </c>
      <c r="C17" s="104" t="str">
        <f t="shared" si="0"/>
        <v>고양시육아종합지원센터</v>
      </c>
      <c r="D17" s="105"/>
      <c r="E17" s="62">
        <v>3350000</v>
      </c>
      <c r="F17" s="63"/>
      <c r="G17" s="55" t="s">
        <v>91</v>
      </c>
      <c r="H17" s="56">
        <v>3350000</v>
      </c>
    </row>
    <row r="18" spans="1:20" ht="30" customHeight="1">
      <c r="A18" s="59">
        <v>12</v>
      </c>
      <c r="B18" s="61">
        <v>45987</v>
      </c>
      <c r="C18" s="104" t="str">
        <f t="shared" si="0"/>
        <v>개인고개 카드수입</v>
      </c>
      <c r="D18" s="105"/>
      <c r="E18" s="62">
        <v>8000</v>
      </c>
      <c r="F18" s="63"/>
      <c r="G18" s="55" t="s">
        <v>90</v>
      </c>
      <c r="H18" s="56">
        <v>7884</v>
      </c>
    </row>
    <row r="19" spans="1:20" ht="30" customHeight="1">
      <c r="A19" s="59">
        <v>13</v>
      </c>
      <c r="B19" s="61">
        <v>45987</v>
      </c>
      <c r="C19" s="104" t="str">
        <f t="shared" si="0"/>
        <v>개인고개 카드수입</v>
      </c>
      <c r="D19" s="105"/>
      <c r="E19" s="62">
        <v>8000</v>
      </c>
      <c r="F19" s="63"/>
      <c r="G19" s="55" t="s">
        <v>90</v>
      </c>
      <c r="H19" s="56">
        <v>7884</v>
      </c>
    </row>
    <row r="20" spans="1:20" ht="30" customHeight="1">
      <c r="A20" s="59">
        <v>14</v>
      </c>
      <c r="B20" s="61">
        <v>45989</v>
      </c>
      <c r="C20" s="104" t="str">
        <f t="shared" si="0"/>
        <v>송포농협로컬</v>
      </c>
      <c r="D20" s="105"/>
      <c r="E20" s="62">
        <v>1487500</v>
      </c>
      <c r="F20" s="63"/>
      <c r="G20" s="55" t="s">
        <v>85</v>
      </c>
      <c r="H20" s="56">
        <v>1487000</v>
      </c>
    </row>
    <row r="21" spans="1:20" ht="30" customHeight="1">
      <c r="A21" s="59">
        <v>15</v>
      </c>
      <c r="B21" s="61">
        <v>45989</v>
      </c>
      <c r="C21" s="104" t="str">
        <f t="shared" si="0"/>
        <v>로컬푸드수익</v>
      </c>
      <c r="D21" s="105"/>
      <c r="E21" s="62">
        <v>9589985</v>
      </c>
      <c r="F21" s="63"/>
      <c r="G21" s="55" t="s">
        <v>58</v>
      </c>
      <c r="H21" s="56">
        <v>9589985</v>
      </c>
    </row>
    <row r="22" spans="1:20" ht="30" customHeight="1">
      <c r="A22" s="59">
        <v>16</v>
      </c>
      <c r="B22" s="61">
        <v>45989</v>
      </c>
      <c r="C22" s="104" t="str">
        <f t="shared" si="0"/>
        <v>효자농협로컬푸드</v>
      </c>
      <c r="D22" s="105"/>
      <c r="E22" s="62">
        <v>1073550</v>
      </c>
      <c r="F22" s="63"/>
      <c r="G22" s="55" t="s">
        <v>86</v>
      </c>
      <c r="H22" s="56">
        <v>1073050</v>
      </c>
    </row>
    <row r="23" spans="1:20" ht="30" customHeight="1">
      <c r="A23" s="59">
        <v>17</v>
      </c>
      <c r="B23" s="61">
        <v>45989</v>
      </c>
      <c r="C23" s="104" t="str">
        <f t="shared" si="0"/>
        <v>지도농협로컬푸드</v>
      </c>
      <c r="D23" s="105"/>
      <c r="E23" s="62">
        <v>2532150</v>
      </c>
      <c r="F23" s="63"/>
      <c r="G23" s="55" t="s">
        <v>87</v>
      </c>
      <c r="H23" s="56">
        <v>2531650</v>
      </c>
    </row>
    <row r="24" spans="1:20" ht="30" customHeight="1">
      <c r="A24" s="59">
        <v>18</v>
      </c>
      <c r="B24" s="61">
        <v>45989</v>
      </c>
      <c r="C24" s="104" t="str">
        <f t="shared" si="0"/>
        <v>금촌농협로컬푸드</v>
      </c>
      <c r="D24" s="105"/>
      <c r="E24" s="64">
        <v>447100</v>
      </c>
      <c r="F24" s="63"/>
      <c r="G24" s="55" t="s">
        <v>88</v>
      </c>
      <c r="H24" s="56">
        <v>446600</v>
      </c>
    </row>
    <row r="25" spans="1:20" ht="30" customHeight="1">
      <c r="A25" s="59">
        <v>19</v>
      </c>
      <c r="B25" s="61">
        <v>45989</v>
      </c>
      <c r="C25" s="104" t="str">
        <f t="shared" si="0"/>
        <v>조리농협로컬</v>
      </c>
      <c r="D25" s="105"/>
      <c r="E25" s="64">
        <v>595850</v>
      </c>
      <c r="F25" s="63"/>
      <c r="G25" s="55" t="s">
        <v>89</v>
      </c>
      <c r="H25" s="56">
        <v>595350</v>
      </c>
    </row>
    <row r="26" spans="1:20" ht="30" customHeight="1">
      <c r="A26" s="97" t="s">
        <v>18</v>
      </c>
      <c r="B26" s="97"/>
      <c r="C26" s="97"/>
      <c r="D26" s="97"/>
      <c r="E26" s="97"/>
      <c r="F26" s="97"/>
    </row>
    <row r="27" spans="1:20" ht="30" customHeight="1">
      <c r="A27" s="95" t="s">
        <v>8</v>
      </c>
      <c r="B27" s="95"/>
      <c r="C27" s="57" t="s">
        <v>9</v>
      </c>
      <c r="D27" s="57" t="s">
        <v>4</v>
      </c>
      <c r="E27" s="57" t="s">
        <v>6</v>
      </c>
      <c r="F27" s="57" t="s">
        <v>7</v>
      </c>
    </row>
    <row r="28" spans="1:20" ht="30" customHeight="1">
      <c r="A28" s="95" t="s">
        <v>10</v>
      </c>
      <c r="B28" s="95"/>
      <c r="C28" s="98">
        <f>C31+C37+C39+C41+C68</f>
        <v>23339442</v>
      </c>
      <c r="D28" s="99"/>
      <c r="E28" s="99"/>
      <c r="F28" s="58"/>
    </row>
    <row r="29" spans="1:20" ht="30" customHeight="1">
      <c r="A29" s="95" t="s">
        <v>13</v>
      </c>
      <c r="B29" s="57">
        <v>1</v>
      </c>
      <c r="C29" s="65" t="s">
        <v>19</v>
      </c>
      <c r="D29" s="66">
        <v>45996</v>
      </c>
      <c r="E29" s="67">
        <v>5929000</v>
      </c>
      <c r="F29" s="58"/>
      <c r="T29" s="2"/>
    </row>
    <row r="30" spans="1:20" ht="30" customHeight="1">
      <c r="A30" s="95"/>
      <c r="B30" s="57"/>
      <c r="C30" s="65"/>
      <c r="D30" s="66"/>
      <c r="E30" s="67"/>
      <c r="F30" s="58"/>
    </row>
    <row r="31" spans="1:20" ht="30" customHeight="1">
      <c r="A31" s="95"/>
      <c r="B31" s="57" t="s">
        <v>11</v>
      </c>
      <c r="C31" s="100">
        <f>SUM(E29:E30)</f>
        <v>5929000</v>
      </c>
      <c r="D31" s="100"/>
      <c r="E31" s="100"/>
      <c r="F31" s="58"/>
    </row>
    <row r="32" spans="1:20" ht="30" customHeight="1">
      <c r="A32" s="95" t="s">
        <v>14</v>
      </c>
      <c r="B32" s="57">
        <v>1</v>
      </c>
      <c r="C32" s="68" t="s">
        <v>92</v>
      </c>
      <c r="D32" s="69">
        <v>45965</v>
      </c>
      <c r="E32" s="70">
        <v>11475000</v>
      </c>
      <c r="F32" s="58"/>
    </row>
    <row r="33" spans="1:7" ht="30" customHeight="1">
      <c r="A33" s="95"/>
      <c r="B33" s="57"/>
      <c r="C33" s="68" t="s">
        <v>92</v>
      </c>
      <c r="D33" s="69">
        <v>45967</v>
      </c>
      <c r="E33" s="70">
        <v>1250000</v>
      </c>
      <c r="F33" s="58"/>
    </row>
    <row r="34" spans="1:7" ht="30" customHeight="1">
      <c r="A34" s="95"/>
      <c r="B34" s="57"/>
      <c r="C34" s="68"/>
      <c r="D34" s="69"/>
      <c r="E34" s="70"/>
      <c r="F34" s="58"/>
    </row>
    <row r="35" spans="1:7" ht="30" customHeight="1">
      <c r="A35" s="95"/>
      <c r="B35" s="57"/>
      <c r="C35" s="68"/>
      <c r="D35" s="69"/>
      <c r="E35" s="70"/>
      <c r="F35" s="58"/>
    </row>
    <row r="36" spans="1:7" ht="30" customHeight="1">
      <c r="A36" s="95"/>
      <c r="B36" s="57"/>
      <c r="C36" s="68"/>
      <c r="D36" s="69"/>
      <c r="E36" s="70"/>
      <c r="F36" s="58"/>
    </row>
    <row r="37" spans="1:7" ht="30" customHeight="1">
      <c r="A37" s="95"/>
      <c r="B37" s="57" t="s">
        <v>11</v>
      </c>
      <c r="C37" s="96">
        <f>SUM(E32:E36)</f>
        <v>12725000</v>
      </c>
      <c r="D37" s="96"/>
      <c r="E37" s="96"/>
      <c r="F37" s="58"/>
    </row>
    <row r="38" spans="1:7" ht="30" customHeight="1">
      <c r="A38" s="95"/>
      <c r="B38" s="57"/>
      <c r="C38" s="68"/>
      <c r="D38" s="69"/>
      <c r="E38" s="70"/>
      <c r="F38" s="58"/>
    </row>
    <row r="39" spans="1:7" ht="30" customHeight="1">
      <c r="A39" s="95"/>
      <c r="B39" s="57" t="s">
        <v>11</v>
      </c>
      <c r="C39" s="102">
        <f>SUM(E38:E38)</f>
        <v>0</v>
      </c>
      <c r="D39" s="102"/>
      <c r="E39" s="102"/>
      <c r="F39" s="58"/>
    </row>
    <row r="40" spans="1:7" ht="30" customHeight="1">
      <c r="A40" s="95"/>
      <c r="B40" s="57"/>
      <c r="C40" s="68"/>
      <c r="D40" s="69"/>
      <c r="E40" s="70"/>
      <c r="F40" s="58"/>
    </row>
    <row r="41" spans="1:7" ht="30" customHeight="1">
      <c r="A41" s="95"/>
      <c r="B41" s="57" t="s">
        <v>11</v>
      </c>
      <c r="C41" s="96">
        <f>SUM(E40:E40)</f>
        <v>0</v>
      </c>
      <c r="D41" s="96"/>
      <c r="E41" s="96"/>
      <c r="F41" s="58"/>
    </row>
    <row r="42" spans="1:7" ht="36" customHeight="1">
      <c r="A42" s="95"/>
      <c r="B42" s="57">
        <v>1</v>
      </c>
      <c r="C42" s="68" t="s">
        <v>94</v>
      </c>
      <c r="D42" s="66" t="s">
        <v>109</v>
      </c>
      <c r="E42" s="70">
        <v>150000</v>
      </c>
      <c r="F42" s="58"/>
      <c r="G42" s="9" t="s">
        <v>121</v>
      </c>
    </row>
    <row r="43" spans="1:7" ht="36" customHeight="1">
      <c r="A43" s="95"/>
      <c r="B43" s="57">
        <v>2</v>
      </c>
      <c r="C43" s="68" t="s">
        <v>95</v>
      </c>
      <c r="D43" s="66" t="s">
        <v>109</v>
      </c>
      <c r="E43" s="70">
        <v>1777000</v>
      </c>
      <c r="F43" s="58"/>
      <c r="G43" s="9"/>
    </row>
    <row r="44" spans="1:7" ht="36" customHeight="1">
      <c r="A44" s="95"/>
      <c r="B44" s="57">
        <v>3</v>
      </c>
      <c r="C44" s="68" t="s">
        <v>131</v>
      </c>
      <c r="D44" s="66">
        <v>45966</v>
      </c>
      <c r="E44" s="70">
        <v>139140</v>
      </c>
      <c r="F44" s="58"/>
      <c r="G44" s="9"/>
    </row>
    <row r="45" spans="1:7" ht="36" customHeight="1">
      <c r="A45" s="95"/>
      <c r="B45" s="57">
        <v>4</v>
      </c>
      <c r="C45" s="68" t="s">
        <v>49</v>
      </c>
      <c r="D45" s="66" t="s">
        <v>93</v>
      </c>
      <c r="E45" s="70">
        <v>8240</v>
      </c>
      <c r="F45" s="58"/>
      <c r="G45" s="9"/>
    </row>
    <row r="46" spans="1:7" ht="36" customHeight="1">
      <c r="A46" s="95"/>
      <c r="B46" s="57">
        <v>5</v>
      </c>
      <c r="C46" s="68" t="s">
        <v>96</v>
      </c>
      <c r="D46" s="66" t="s">
        <v>110</v>
      </c>
      <c r="E46" s="70">
        <v>242000</v>
      </c>
      <c r="F46" s="58"/>
      <c r="G46" s="9"/>
    </row>
    <row r="47" spans="1:7" ht="36" customHeight="1">
      <c r="A47" s="95"/>
      <c r="B47" s="57">
        <v>6</v>
      </c>
      <c r="C47" s="68" t="s">
        <v>50</v>
      </c>
      <c r="D47" s="66" t="s">
        <v>110</v>
      </c>
      <c r="E47" s="70">
        <v>8240</v>
      </c>
      <c r="F47" s="58"/>
      <c r="G47" s="9"/>
    </row>
    <row r="48" spans="1:7" ht="36" customHeight="1">
      <c r="A48" s="95"/>
      <c r="B48" s="57">
        <v>7</v>
      </c>
      <c r="C48" s="68" t="s">
        <v>48</v>
      </c>
      <c r="D48" s="66" t="s">
        <v>110</v>
      </c>
      <c r="E48" s="70">
        <v>379</v>
      </c>
      <c r="F48" s="58"/>
      <c r="G48" s="9"/>
    </row>
    <row r="49" spans="1:7" ht="36" customHeight="1">
      <c r="A49" s="95"/>
      <c r="B49" s="57">
        <v>8</v>
      </c>
      <c r="C49" s="68" t="s">
        <v>97</v>
      </c>
      <c r="D49" s="66" t="s">
        <v>111</v>
      </c>
      <c r="E49" s="70">
        <v>22000</v>
      </c>
      <c r="F49" s="58"/>
      <c r="G49" s="9"/>
    </row>
    <row r="50" spans="1:7" ht="36" customHeight="1">
      <c r="A50" s="95"/>
      <c r="B50" s="57">
        <v>9</v>
      </c>
      <c r="C50" s="68" t="s">
        <v>50</v>
      </c>
      <c r="D50" s="66" t="s">
        <v>111</v>
      </c>
      <c r="E50" s="70">
        <v>3880</v>
      </c>
      <c r="F50" s="58"/>
      <c r="G50" s="9"/>
    </row>
    <row r="51" spans="1:7" ht="36" customHeight="1">
      <c r="A51" s="95"/>
      <c r="B51" s="57">
        <v>10</v>
      </c>
      <c r="C51" s="68" t="s">
        <v>98</v>
      </c>
      <c r="D51" s="66" t="s">
        <v>112</v>
      </c>
      <c r="E51" s="70">
        <v>1376100</v>
      </c>
      <c r="F51" s="58"/>
      <c r="G51" s="9"/>
    </row>
    <row r="52" spans="1:7" ht="36" customHeight="1">
      <c r="A52" s="95"/>
      <c r="B52" s="57">
        <v>11</v>
      </c>
      <c r="C52" s="68" t="s">
        <v>50</v>
      </c>
      <c r="D52" s="66" t="s">
        <v>113</v>
      </c>
      <c r="E52" s="70">
        <v>7760</v>
      </c>
      <c r="F52" s="58"/>
      <c r="G52" s="9"/>
    </row>
    <row r="53" spans="1:7" ht="36" customHeight="1">
      <c r="A53" s="95"/>
      <c r="B53" s="57">
        <v>12</v>
      </c>
      <c r="C53" s="68" t="s">
        <v>99</v>
      </c>
      <c r="D53" s="66" t="s">
        <v>113</v>
      </c>
      <c r="E53" s="70">
        <v>16500</v>
      </c>
      <c r="F53" s="58"/>
      <c r="G53" s="9"/>
    </row>
    <row r="54" spans="1:7" ht="36" customHeight="1">
      <c r="A54" s="95"/>
      <c r="B54" s="57">
        <v>13</v>
      </c>
      <c r="C54" s="68" t="s">
        <v>99</v>
      </c>
      <c r="D54" s="66" t="s">
        <v>113</v>
      </c>
      <c r="E54" s="70">
        <v>11000</v>
      </c>
      <c r="F54" s="58"/>
      <c r="G54" s="9"/>
    </row>
    <row r="55" spans="1:7" ht="36" customHeight="1">
      <c r="A55" s="95"/>
      <c r="B55" s="57">
        <v>14</v>
      </c>
      <c r="C55" s="68" t="s">
        <v>100</v>
      </c>
      <c r="D55" s="66" t="s">
        <v>114</v>
      </c>
      <c r="E55" s="70">
        <v>388100</v>
      </c>
      <c r="F55" s="58"/>
      <c r="G55" s="9"/>
    </row>
    <row r="56" spans="1:7" ht="36" customHeight="1">
      <c r="A56" s="95"/>
      <c r="B56" s="57">
        <v>15</v>
      </c>
      <c r="C56" s="68" t="s">
        <v>101</v>
      </c>
      <c r="D56" s="66" t="s">
        <v>114</v>
      </c>
      <c r="E56" s="70">
        <v>30000</v>
      </c>
      <c r="F56" s="58"/>
      <c r="G56" s="9"/>
    </row>
    <row r="57" spans="1:7" ht="36" customHeight="1">
      <c r="A57" s="95"/>
      <c r="B57" s="57">
        <v>16</v>
      </c>
      <c r="C57" s="68" t="s">
        <v>50</v>
      </c>
      <c r="D57" s="66" t="s">
        <v>115</v>
      </c>
      <c r="E57" s="70">
        <v>3880</v>
      </c>
      <c r="F57" s="58"/>
      <c r="G57" s="9"/>
    </row>
    <row r="58" spans="1:7" ht="36" customHeight="1">
      <c r="A58" s="95"/>
      <c r="B58" s="57">
        <v>17</v>
      </c>
      <c r="C58" s="68" t="s">
        <v>102</v>
      </c>
      <c r="D58" s="66" t="s">
        <v>115</v>
      </c>
      <c r="E58" s="70">
        <v>11000</v>
      </c>
      <c r="F58" s="58"/>
      <c r="G58" s="9"/>
    </row>
    <row r="59" spans="1:7" ht="36" customHeight="1">
      <c r="A59" s="95"/>
      <c r="B59" s="57">
        <v>18</v>
      </c>
      <c r="C59" s="68" t="s">
        <v>103</v>
      </c>
      <c r="D59" s="66" t="s">
        <v>116</v>
      </c>
      <c r="E59" s="70">
        <v>11000</v>
      </c>
      <c r="F59" s="58"/>
      <c r="G59" s="9"/>
    </row>
    <row r="60" spans="1:7" ht="36" customHeight="1">
      <c r="A60" s="95"/>
      <c r="B60" s="57">
        <v>19</v>
      </c>
      <c r="C60" s="68" t="s">
        <v>104</v>
      </c>
      <c r="D60" s="66" t="s">
        <v>117</v>
      </c>
      <c r="E60" s="70">
        <v>379500</v>
      </c>
      <c r="F60" s="58"/>
      <c r="G60" s="9"/>
    </row>
    <row r="61" spans="1:7" ht="36" customHeight="1">
      <c r="A61" s="95"/>
      <c r="B61" s="57">
        <v>20</v>
      </c>
      <c r="C61" s="68" t="s">
        <v>105</v>
      </c>
      <c r="D61" s="66" t="s">
        <v>117</v>
      </c>
      <c r="E61" s="70">
        <v>8710</v>
      </c>
      <c r="F61" s="58"/>
      <c r="G61" s="9"/>
    </row>
    <row r="62" spans="1:7" ht="36" customHeight="1">
      <c r="A62" s="95"/>
      <c r="B62" s="57">
        <v>21</v>
      </c>
      <c r="C62" s="68" t="s">
        <v>48</v>
      </c>
      <c r="D62" s="66" t="s">
        <v>117</v>
      </c>
      <c r="E62" s="70">
        <v>391</v>
      </c>
      <c r="F62" s="58"/>
      <c r="G62" s="9"/>
    </row>
    <row r="63" spans="1:7" ht="36" customHeight="1">
      <c r="A63" s="95"/>
      <c r="B63" s="57">
        <v>22</v>
      </c>
      <c r="C63" s="68" t="s">
        <v>106</v>
      </c>
      <c r="D63" s="66" t="s">
        <v>118</v>
      </c>
      <c r="E63" s="70">
        <v>51010</v>
      </c>
      <c r="F63" s="58"/>
      <c r="G63" s="9"/>
    </row>
    <row r="64" spans="1:7" ht="36" customHeight="1">
      <c r="A64" s="95"/>
      <c r="B64" s="57">
        <v>23</v>
      </c>
      <c r="C64" s="68" t="s">
        <v>107</v>
      </c>
      <c r="D64" s="66" t="s">
        <v>118</v>
      </c>
      <c r="E64" s="70">
        <v>33000</v>
      </c>
      <c r="F64" s="58"/>
      <c r="G64" s="9"/>
    </row>
    <row r="65" spans="1:10" ht="36" customHeight="1">
      <c r="A65" s="95"/>
      <c r="B65" s="57">
        <v>24</v>
      </c>
      <c r="C65" s="68" t="s">
        <v>49</v>
      </c>
      <c r="D65" s="66" t="s">
        <v>119</v>
      </c>
      <c r="E65" s="70">
        <v>3880</v>
      </c>
      <c r="F65" s="58"/>
      <c r="G65" s="9"/>
    </row>
    <row r="66" spans="1:10" ht="36" customHeight="1">
      <c r="A66" s="95"/>
      <c r="B66" s="57">
        <v>25</v>
      </c>
      <c r="C66" s="68" t="s">
        <v>48</v>
      </c>
      <c r="D66" s="66" t="s">
        <v>119</v>
      </c>
      <c r="E66" s="70">
        <v>232</v>
      </c>
      <c r="F66" s="58"/>
      <c r="G66" s="9"/>
    </row>
    <row r="67" spans="1:10" ht="36" customHeight="1">
      <c r="A67" s="95"/>
      <c r="B67" s="57">
        <v>26</v>
      </c>
      <c r="C67" s="68" t="s">
        <v>108</v>
      </c>
      <c r="D67" s="66" t="s">
        <v>120</v>
      </c>
      <c r="E67" s="70">
        <v>2500</v>
      </c>
      <c r="F67" s="58"/>
      <c r="G67" s="9"/>
    </row>
    <row r="68" spans="1:10" ht="36" customHeight="1">
      <c r="A68" s="95"/>
      <c r="B68" s="57" t="s">
        <v>11</v>
      </c>
      <c r="C68" s="101">
        <f>SUM(E42:E67)</f>
        <v>4685442</v>
      </c>
      <c r="D68" s="101"/>
      <c r="E68" s="101"/>
      <c r="F68" s="58"/>
      <c r="I68" s="1">
        <v>10144578</v>
      </c>
      <c r="J68" s="8" t="e">
        <f>I68-#REF!</f>
        <v>#REF!</v>
      </c>
    </row>
    <row r="69" spans="1:10">
      <c r="E69" s="3"/>
    </row>
    <row r="70" spans="1:10">
      <c r="E70" s="3"/>
    </row>
  </sheetData>
  <mergeCells count="41">
    <mergeCell ref="C13:D13"/>
    <mergeCell ref="C14:D14"/>
    <mergeCell ref="C8:D8"/>
    <mergeCell ref="C9:D9"/>
    <mergeCell ref="C25:D25"/>
    <mergeCell ref="C24:D24"/>
    <mergeCell ref="C15:D15"/>
    <mergeCell ref="C23:D23"/>
    <mergeCell ref="C16:D16"/>
    <mergeCell ref="C17:D17"/>
    <mergeCell ref="C18:D18"/>
    <mergeCell ref="C19:D19"/>
    <mergeCell ref="C20:D20"/>
    <mergeCell ref="C21:D21"/>
    <mergeCell ref="C22:D22"/>
    <mergeCell ref="C12:D12"/>
    <mergeCell ref="C6:D6"/>
    <mergeCell ref="A5:B5"/>
    <mergeCell ref="C5:D5"/>
    <mergeCell ref="C10:D10"/>
    <mergeCell ref="C11:D11"/>
    <mergeCell ref="C7:D7"/>
    <mergeCell ref="A3:E3"/>
    <mergeCell ref="A1:F1"/>
    <mergeCell ref="B2:C2"/>
    <mergeCell ref="E2:F2"/>
    <mergeCell ref="C4:D4"/>
    <mergeCell ref="A42:A68"/>
    <mergeCell ref="A40:A41"/>
    <mergeCell ref="C41:E41"/>
    <mergeCell ref="A26:F26"/>
    <mergeCell ref="A27:B27"/>
    <mergeCell ref="A28:B28"/>
    <mergeCell ref="C28:E28"/>
    <mergeCell ref="C31:E31"/>
    <mergeCell ref="C37:E37"/>
    <mergeCell ref="C68:E68"/>
    <mergeCell ref="A29:A31"/>
    <mergeCell ref="A38:A39"/>
    <mergeCell ref="A32:A37"/>
    <mergeCell ref="C39:E39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  <pageSetUpPr fitToPage="1"/>
  </sheetPr>
  <dimension ref="A1:K137"/>
  <sheetViews>
    <sheetView tabSelected="1" view="pageBreakPreview" zoomScale="85" zoomScaleNormal="100" zoomScaleSheetLayoutView="85" workbookViewId="0">
      <selection activeCell="G5" sqref="G5"/>
    </sheetView>
  </sheetViews>
  <sheetFormatPr defaultColWidth="9" defaultRowHeight="13.5"/>
  <cols>
    <col min="1" max="1" width="11.875" style="6" customWidth="1"/>
    <col min="2" max="2" width="14.75" style="6" customWidth="1"/>
    <col min="3" max="3" width="55.625" style="6" customWidth="1"/>
    <col min="4" max="4" width="13.25" style="6" customWidth="1"/>
    <col min="5" max="5" width="18" style="10" customWidth="1"/>
    <col min="6" max="6" width="13.875" style="6" customWidth="1"/>
    <col min="7" max="8" width="9.375" style="6" customWidth="1"/>
    <col min="9" max="16384" width="9" style="6"/>
  </cols>
  <sheetData>
    <row r="1" spans="1:11" s="5" customFormat="1" ht="45" customHeight="1">
      <c r="A1" s="174" t="s">
        <v>155</v>
      </c>
      <c r="B1" s="175"/>
      <c r="C1" s="175"/>
      <c r="D1" s="175"/>
      <c r="E1" s="175"/>
      <c r="F1" s="176"/>
    </row>
    <row r="2" spans="1:11" ht="36" customHeight="1">
      <c r="A2" s="177" t="s">
        <v>0</v>
      </c>
      <c r="B2" s="178" t="s">
        <v>22</v>
      </c>
      <c r="C2" s="179"/>
      <c r="D2" s="177" t="s">
        <v>1</v>
      </c>
      <c r="E2" s="178" t="s">
        <v>23</v>
      </c>
      <c r="F2" s="179"/>
    </row>
    <row r="3" spans="1:11" ht="36" customHeight="1">
      <c r="A3" s="180" t="s">
        <v>2</v>
      </c>
      <c r="B3" s="181"/>
      <c r="C3" s="181"/>
      <c r="D3" s="181"/>
      <c r="E3" s="182"/>
      <c r="F3" s="183"/>
    </row>
    <row r="4" spans="1:11" ht="36" customHeight="1">
      <c r="A4" s="177" t="s">
        <v>3</v>
      </c>
      <c r="B4" s="177" t="s">
        <v>4</v>
      </c>
      <c r="C4" s="184" t="s">
        <v>5</v>
      </c>
      <c r="D4" s="185"/>
      <c r="E4" s="177" t="s">
        <v>6</v>
      </c>
      <c r="F4" s="177" t="s">
        <v>7</v>
      </c>
    </row>
    <row r="5" spans="1:11" ht="36" customHeight="1">
      <c r="A5" s="184" t="s">
        <v>10</v>
      </c>
      <c r="B5" s="185"/>
      <c r="C5" s="178"/>
      <c r="D5" s="179"/>
      <c r="E5" s="186">
        <f>SUM(E6:E16)</f>
        <v>59301500</v>
      </c>
      <c r="F5" s="187"/>
    </row>
    <row r="6" spans="1:11" ht="36" customHeight="1">
      <c r="A6" s="183">
        <v>1</v>
      </c>
      <c r="B6" s="188">
        <v>45964</v>
      </c>
      <c r="C6" s="150" t="s">
        <v>47</v>
      </c>
      <c r="D6" s="114"/>
      <c r="E6" s="189">
        <v>8000</v>
      </c>
      <c r="F6" s="187"/>
      <c r="K6" s="6" t="s">
        <v>24</v>
      </c>
    </row>
    <row r="7" spans="1:11" ht="36" customHeight="1">
      <c r="A7" s="183">
        <v>2</v>
      </c>
      <c r="B7" s="188">
        <v>45964</v>
      </c>
      <c r="C7" s="190" t="s">
        <v>59</v>
      </c>
      <c r="D7" s="191"/>
      <c r="E7" s="189">
        <v>96000</v>
      </c>
      <c r="F7" s="187"/>
      <c r="K7" s="6" t="s">
        <v>24</v>
      </c>
    </row>
    <row r="8" spans="1:11" ht="36" customHeight="1">
      <c r="A8" s="183">
        <v>3</v>
      </c>
      <c r="B8" s="188">
        <v>45967</v>
      </c>
      <c r="C8" s="192" t="s">
        <v>46</v>
      </c>
      <c r="D8" s="193"/>
      <c r="E8" s="189">
        <v>10930000</v>
      </c>
      <c r="F8" s="187"/>
    </row>
    <row r="9" spans="1:11" ht="36" customHeight="1">
      <c r="A9" s="183">
        <v>4</v>
      </c>
      <c r="B9" s="188">
        <v>45971</v>
      </c>
      <c r="C9" s="192" t="s">
        <v>46</v>
      </c>
      <c r="D9" s="193"/>
      <c r="E9" s="189">
        <v>2025000</v>
      </c>
      <c r="F9" s="187"/>
    </row>
    <row r="10" spans="1:11" ht="36" customHeight="1">
      <c r="A10" s="183">
        <v>5</v>
      </c>
      <c r="B10" s="188">
        <v>45972</v>
      </c>
      <c r="C10" s="192" t="s">
        <v>46</v>
      </c>
      <c r="D10" s="193"/>
      <c r="E10" s="189">
        <v>10770000</v>
      </c>
      <c r="F10" s="187"/>
    </row>
    <row r="11" spans="1:11" ht="36" customHeight="1">
      <c r="A11" s="183">
        <v>6</v>
      </c>
      <c r="B11" s="188">
        <v>45973</v>
      </c>
      <c r="C11" s="192" t="s">
        <v>46</v>
      </c>
      <c r="D11" s="193"/>
      <c r="E11" s="189">
        <v>13445000</v>
      </c>
      <c r="F11" s="187"/>
    </row>
    <row r="12" spans="1:11" ht="36" customHeight="1">
      <c r="A12" s="183">
        <v>7</v>
      </c>
      <c r="B12" s="188">
        <v>45974</v>
      </c>
      <c r="C12" s="192" t="s">
        <v>46</v>
      </c>
      <c r="D12" s="193"/>
      <c r="E12" s="189">
        <v>12700000</v>
      </c>
      <c r="F12" s="187"/>
    </row>
    <row r="13" spans="1:11" ht="36" customHeight="1">
      <c r="A13" s="183">
        <v>8</v>
      </c>
      <c r="B13" s="188">
        <v>45978</v>
      </c>
      <c r="C13" s="192" t="s">
        <v>46</v>
      </c>
      <c r="D13" s="193"/>
      <c r="E13" s="189">
        <v>4375000</v>
      </c>
      <c r="F13" s="187"/>
    </row>
    <row r="14" spans="1:11" ht="36" customHeight="1">
      <c r="A14" s="183">
        <v>9</v>
      </c>
      <c r="B14" s="188">
        <v>45980</v>
      </c>
      <c r="C14" s="192" t="s">
        <v>156</v>
      </c>
      <c r="D14" s="193"/>
      <c r="E14" s="189">
        <v>2640000</v>
      </c>
      <c r="F14" s="187"/>
    </row>
    <row r="15" spans="1:11" ht="36" customHeight="1">
      <c r="A15" s="183">
        <v>10</v>
      </c>
      <c r="B15" s="188">
        <v>45985</v>
      </c>
      <c r="C15" s="192" t="s">
        <v>46</v>
      </c>
      <c r="D15" s="193"/>
      <c r="E15" s="189">
        <v>1625000</v>
      </c>
      <c r="F15" s="187"/>
    </row>
    <row r="16" spans="1:11" ht="36" customHeight="1">
      <c r="A16" s="183">
        <v>11</v>
      </c>
      <c r="B16" s="188">
        <v>45988</v>
      </c>
      <c r="C16" s="194" t="s">
        <v>46</v>
      </c>
      <c r="D16" s="195"/>
      <c r="E16" s="196">
        <v>687500</v>
      </c>
      <c r="F16" s="187"/>
    </row>
    <row r="17" spans="1:6" ht="36" customHeight="1">
      <c r="A17" s="197" t="s">
        <v>25</v>
      </c>
      <c r="B17" s="198"/>
      <c r="C17" s="198"/>
      <c r="D17" s="198"/>
      <c r="E17" s="198"/>
      <c r="F17" s="199"/>
    </row>
    <row r="18" spans="1:6" ht="36" customHeight="1">
      <c r="A18" s="184" t="s">
        <v>8</v>
      </c>
      <c r="B18" s="185"/>
      <c r="C18" s="177" t="s">
        <v>9</v>
      </c>
      <c r="D18" s="177" t="s">
        <v>4</v>
      </c>
      <c r="E18" s="177" t="s">
        <v>6</v>
      </c>
      <c r="F18" s="177" t="s">
        <v>7</v>
      </c>
    </row>
    <row r="19" spans="1:6" ht="36" customHeight="1">
      <c r="A19" s="184" t="s">
        <v>10</v>
      </c>
      <c r="B19" s="185"/>
      <c r="C19" s="200">
        <f>C21+C23+C25+C27+C40</f>
        <v>7382266</v>
      </c>
      <c r="D19" s="201"/>
      <c r="E19" s="202"/>
      <c r="F19" s="187"/>
    </row>
    <row r="20" spans="1:6" ht="36" customHeight="1">
      <c r="A20" s="203" t="s">
        <v>26</v>
      </c>
      <c r="B20" s="177">
        <v>1</v>
      </c>
      <c r="C20" s="204" t="s">
        <v>157</v>
      </c>
      <c r="D20" s="205">
        <v>45996</v>
      </c>
      <c r="E20" s="206">
        <v>6363000</v>
      </c>
      <c r="F20" s="187"/>
    </row>
    <row r="21" spans="1:6" ht="36" customHeight="1">
      <c r="A21" s="207"/>
      <c r="B21" s="177" t="s">
        <v>11</v>
      </c>
      <c r="C21" s="208">
        <f>SUM(E20:E20)</f>
        <v>6363000</v>
      </c>
      <c r="D21" s="209"/>
      <c r="E21" s="210"/>
      <c r="F21" s="187"/>
    </row>
    <row r="22" spans="1:6" ht="36" customHeight="1">
      <c r="A22" s="203" t="s">
        <v>27</v>
      </c>
      <c r="B22" s="177">
        <v>1</v>
      </c>
      <c r="C22" s="211" t="s">
        <v>158</v>
      </c>
      <c r="D22" s="188">
        <v>45973</v>
      </c>
      <c r="E22" s="212">
        <v>104500</v>
      </c>
      <c r="F22" s="213"/>
    </row>
    <row r="23" spans="1:6" ht="36" customHeight="1">
      <c r="A23" s="207"/>
      <c r="B23" s="177" t="s">
        <v>11</v>
      </c>
      <c r="C23" s="208">
        <f>SUM(E22:E22)</f>
        <v>104500</v>
      </c>
      <c r="D23" s="209"/>
      <c r="E23" s="210"/>
      <c r="F23" s="187"/>
    </row>
    <row r="24" spans="1:6" ht="36" customHeight="1">
      <c r="A24" s="203" t="s">
        <v>12</v>
      </c>
      <c r="B24" s="177"/>
      <c r="C24" s="204"/>
      <c r="D24" s="204"/>
      <c r="E24" s="214"/>
      <c r="F24" s="187"/>
    </row>
    <row r="25" spans="1:6" ht="36" customHeight="1">
      <c r="A25" s="207"/>
      <c r="B25" s="177" t="s">
        <v>11</v>
      </c>
      <c r="C25" s="215">
        <v>0</v>
      </c>
      <c r="D25" s="216"/>
      <c r="E25" s="217"/>
      <c r="F25" s="187"/>
    </row>
    <row r="26" spans="1:6" ht="36" customHeight="1">
      <c r="A26" s="203" t="s">
        <v>159</v>
      </c>
      <c r="B26" s="177"/>
      <c r="C26" s="204"/>
      <c r="D26" s="218"/>
      <c r="E26" s="206"/>
      <c r="F26" s="187"/>
    </row>
    <row r="27" spans="1:6" ht="36" customHeight="1">
      <c r="A27" s="207"/>
      <c r="B27" s="177" t="s">
        <v>11</v>
      </c>
      <c r="C27" s="219">
        <f>SUM(E26:E26)</f>
        <v>0</v>
      </c>
      <c r="D27" s="220"/>
      <c r="E27" s="221"/>
      <c r="F27" s="187"/>
    </row>
    <row r="28" spans="1:6" ht="36" customHeight="1">
      <c r="A28" s="203" t="s">
        <v>21</v>
      </c>
      <c r="B28" s="177">
        <v>1</v>
      </c>
      <c r="C28" s="222" t="s">
        <v>60</v>
      </c>
      <c r="D28" s="188">
        <v>45964</v>
      </c>
      <c r="E28" s="223">
        <v>11406</v>
      </c>
      <c r="F28" s="187"/>
    </row>
    <row r="29" spans="1:6" ht="36" customHeight="1">
      <c r="A29" s="224"/>
      <c r="B29" s="177">
        <v>2</v>
      </c>
      <c r="C29" s="222" t="s">
        <v>160</v>
      </c>
      <c r="D29" s="188">
        <v>45966</v>
      </c>
      <c r="E29" s="223">
        <v>131040</v>
      </c>
      <c r="F29" s="187"/>
    </row>
    <row r="30" spans="1:6" ht="36" customHeight="1">
      <c r="A30" s="224"/>
      <c r="B30" s="177">
        <v>3</v>
      </c>
      <c r="C30" s="222" t="s">
        <v>161</v>
      </c>
      <c r="D30" s="188">
        <v>45967</v>
      </c>
      <c r="E30" s="223">
        <v>7760</v>
      </c>
      <c r="F30" s="187"/>
    </row>
    <row r="31" spans="1:6" ht="36" customHeight="1">
      <c r="A31" s="224"/>
      <c r="B31" s="177">
        <v>4</v>
      </c>
      <c r="C31" s="222" t="s">
        <v>162</v>
      </c>
      <c r="D31" s="188">
        <v>45967</v>
      </c>
      <c r="E31" s="223">
        <v>82500</v>
      </c>
      <c r="F31" s="187"/>
    </row>
    <row r="32" spans="1:6" ht="36" customHeight="1">
      <c r="A32" s="224"/>
      <c r="B32" s="177">
        <v>5</v>
      </c>
      <c r="C32" s="222" t="s">
        <v>163</v>
      </c>
      <c r="D32" s="188">
        <v>45972</v>
      </c>
      <c r="E32" s="223">
        <v>454000</v>
      </c>
      <c r="F32" s="187"/>
    </row>
    <row r="33" spans="1:6" ht="36" customHeight="1">
      <c r="A33" s="224"/>
      <c r="B33" s="177">
        <v>6</v>
      </c>
      <c r="C33" s="222" t="s">
        <v>164</v>
      </c>
      <c r="D33" s="188">
        <v>45973</v>
      </c>
      <c r="E33" s="223">
        <v>56770</v>
      </c>
      <c r="F33" s="187"/>
    </row>
    <row r="34" spans="1:6" ht="36" customHeight="1">
      <c r="A34" s="224"/>
      <c r="B34" s="177">
        <v>7</v>
      </c>
      <c r="C34" s="222" t="s">
        <v>44</v>
      </c>
      <c r="D34" s="188">
        <v>45975</v>
      </c>
      <c r="E34" s="223">
        <v>13630</v>
      </c>
      <c r="F34" s="187"/>
    </row>
    <row r="35" spans="1:6" ht="36" customHeight="1">
      <c r="A35" s="224"/>
      <c r="B35" s="177">
        <v>8</v>
      </c>
      <c r="C35" s="222" t="s">
        <v>165</v>
      </c>
      <c r="D35" s="188">
        <v>45978</v>
      </c>
      <c r="E35" s="223">
        <v>22000</v>
      </c>
      <c r="F35" s="187"/>
    </row>
    <row r="36" spans="1:6" ht="36" customHeight="1">
      <c r="A36" s="224"/>
      <c r="B36" s="177">
        <v>9</v>
      </c>
      <c r="C36" s="222" t="s">
        <v>166</v>
      </c>
      <c r="D36" s="188">
        <v>45979</v>
      </c>
      <c r="E36" s="223">
        <v>50400</v>
      </c>
      <c r="F36" s="187"/>
    </row>
    <row r="37" spans="1:6" ht="36" customHeight="1">
      <c r="A37" s="224"/>
      <c r="B37" s="177">
        <v>10</v>
      </c>
      <c r="C37" s="222" t="s">
        <v>44</v>
      </c>
      <c r="D37" s="188">
        <v>45980</v>
      </c>
      <c r="E37" s="223">
        <v>30360</v>
      </c>
      <c r="F37" s="187"/>
    </row>
    <row r="38" spans="1:6" ht="36" customHeight="1">
      <c r="A38" s="224"/>
      <c r="B38" s="177">
        <v>11</v>
      </c>
      <c r="C38" s="222" t="s">
        <v>165</v>
      </c>
      <c r="D38" s="188">
        <v>45981</v>
      </c>
      <c r="E38" s="223">
        <v>22000</v>
      </c>
      <c r="F38" s="187"/>
    </row>
    <row r="39" spans="1:6" ht="36" customHeight="1">
      <c r="A39" s="224"/>
      <c r="B39" s="177">
        <v>12</v>
      </c>
      <c r="C39" s="222" t="s">
        <v>167</v>
      </c>
      <c r="D39" s="188">
        <v>45986</v>
      </c>
      <c r="E39" s="223">
        <v>32900</v>
      </c>
      <c r="F39" s="187"/>
    </row>
    <row r="40" spans="1:6" ht="36" customHeight="1">
      <c r="A40" s="207"/>
      <c r="B40" s="177" t="s">
        <v>11</v>
      </c>
      <c r="C40" s="225">
        <f>SUM(E28:E39)</f>
        <v>914766</v>
      </c>
      <c r="D40" s="226"/>
      <c r="E40" s="227"/>
      <c r="F40" s="187"/>
    </row>
    <row r="41" spans="1:6">
      <c r="A41" s="22"/>
      <c r="B41" s="22"/>
      <c r="C41" s="22"/>
      <c r="D41" s="22"/>
      <c r="E41" s="23"/>
      <c r="F41" s="22"/>
    </row>
    <row r="42" spans="1:6">
      <c r="A42" s="22"/>
      <c r="B42" s="22"/>
      <c r="C42" s="22"/>
      <c r="D42" s="22"/>
      <c r="E42" s="23"/>
      <c r="F42" s="22"/>
    </row>
    <row r="43" spans="1:6">
      <c r="A43" s="22"/>
      <c r="B43" s="22"/>
      <c r="C43" s="22"/>
      <c r="D43" s="22"/>
      <c r="E43" s="24"/>
      <c r="F43" s="22"/>
    </row>
    <row r="44" spans="1:6">
      <c r="A44" s="22"/>
      <c r="B44" s="22"/>
      <c r="C44" s="22"/>
      <c r="D44" s="22"/>
      <c r="E44" s="24"/>
      <c r="F44" s="22"/>
    </row>
    <row r="45" spans="1:6">
      <c r="A45" s="22"/>
      <c r="B45" s="22"/>
      <c r="C45" s="22"/>
      <c r="D45" s="22"/>
      <c r="E45" s="24"/>
      <c r="F45" s="22"/>
    </row>
    <row r="46" spans="1:6">
      <c r="A46" s="22"/>
      <c r="B46" s="22"/>
      <c r="C46" s="22"/>
      <c r="D46" s="22"/>
      <c r="E46" s="24"/>
      <c r="F46" s="22"/>
    </row>
    <row r="47" spans="1:6">
      <c r="A47" s="22"/>
      <c r="B47" s="22"/>
      <c r="C47" s="22"/>
      <c r="D47" s="22"/>
      <c r="E47" s="24"/>
      <c r="F47" s="22"/>
    </row>
    <row r="48" spans="1:6">
      <c r="A48" s="22"/>
      <c r="B48" s="22"/>
      <c r="C48" s="22"/>
      <c r="D48" s="22"/>
      <c r="E48" s="24"/>
      <c r="F48" s="22"/>
    </row>
    <row r="49" spans="1:6">
      <c r="A49" s="22"/>
      <c r="B49" s="22"/>
      <c r="C49" s="22"/>
      <c r="D49" s="22"/>
      <c r="E49" s="24"/>
      <c r="F49" s="22"/>
    </row>
    <row r="50" spans="1:6">
      <c r="A50" s="22"/>
      <c r="B50" s="22"/>
      <c r="C50" s="22"/>
      <c r="D50" s="22"/>
      <c r="E50" s="24"/>
      <c r="F50" s="22"/>
    </row>
    <row r="51" spans="1:6">
      <c r="A51" s="22"/>
      <c r="B51" s="22"/>
      <c r="C51" s="22"/>
      <c r="D51" s="22"/>
      <c r="E51" s="24"/>
      <c r="F51" s="22"/>
    </row>
    <row r="52" spans="1:6">
      <c r="A52" s="22"/>
      <c r="B52" s="22"/>
      <c r="C52" s="22"/>
      <c r="D52" s="22"/>
      <c r="E52" s="24"/>
      <c r="F52" s="22"/>
    </row>
    <row r="53" spans="1:6">
      <c r="A53" s="22"/>
      <c r="B53" s="22"/>
      <c r="C53" s="22"/>
      <c r="D53" s="22"/>
      <c r="E53" s="24"/>
      <c r="F53" s="22"/>
    </row>
    <row r="54" spans="1:6">
      <c r="A54" s="22"/>
      <c r="B54" s="22"/>
      <c r="C54" s="22"/>
      <c r="D54" s="22"/>
      <c r="E54" s="24"/>
      <c r="F54" s="22"/>
    </row>
    <row r="55" spans="1:6">
      <c r="A55" s="22"/>
      <c r="B55" s="22"/>
      <c r="C55" s="22"/>
      <c r="D55" s="22"/>
      <c r="E55" s="24"/>
      <c r="F55" s="22"/>
    </row>
    <row r="56" spans="1:6">
      <c r="A56" s="22"/>
      <c r="B56" s="22"/>
      <c r="C56" s="22"/>
      <c r="D56" s="22"/>
      <c r="E56" s="24"/>
      <c r="F56" s="22"/>
    </row>
    <row r="57" spans="1:6">
      <c r="A57" s="22"/>
      <c r="B57" s="22"/>
      <c r="C57" s="22"/>
      <c r="D57" s="22"/>
      <c r="E57" s="24"/>
      <c r="F57" s="22"/>
    </row>
    <row r="58" spans="1:6">
      <c r="A58" s="22"/>
      <c r="B58" s="22"/>
      <c r="C58" s="22"/>
      <c r="D58" s="22"/>
      <c r="E58" s="24"/>
      <c r="F58" s="22"/>
    </row>
    <row r="59" spans="1:6">
      <c r="A59" s="22"/>
      <c r="B59" s="22"/>
      <c r="C59" s="22"/>
      <c r="D59" s="22"/>
      <c r="E59" s="24"/>
      <c r="F59" s="22"/>
    </row>
    <row r="60" spans="1:6">
      <c r="A60" s="22"/>
      <c r="B60" s="22"/>
      <c r="C60" s="22"/>
      <c r="D60" s="22"/>
      <c r="E60" s="24"/>
      <c r="F60" s="22"/>
    </row>
    <row r="61" spans="1:6">
      <c r="A61" s="22"/>
      <c r="B61" s="22"/>
      <c r="C61" s="22"/>
      <c r="D61" s="22"/>
      <c r="E61" s="24"/>
      <c r="F61" s="22"/>
    </row>
    <row r="62" spans="1:6">
      <c r="A62" s="22"/>
      <c r="B62" s="22"/>
      <c r="C62" s="22"/>
      <c r="D62" s="22"/>
      <c r="E62" s="24"/>
      <c r="F62" s="22"/>
    </row>
    <row r="63" spans="1:6">
      <c r="A63" s="22"/>
      <c r="B63" s="22"/>
      <c r="C63" s="22"/>
      <c r="D63" s="22"/>
      <c r="E63" s="24"/>
      <c r="F63" s="22"/>
    </row>
    <row r="64" spans="1:6">
      <c r="A64" s="22"/>
      <c r="B64" s="22"/>
      <c r="C64" s="22"/>
      <c r="D64" s="22"/>
      <c r="E64" s="24"/>
      <c r="F64" s="22"/>
    </row>
    <row r="65" spans="1:6">
      <c r="A65" s="22"/>
      <c r="B65" s="22"/>
      <c r="C65" s="22"/>
      <c r="D65" s="22"/>
      <c r="E65" s="24"/>
      <c r="F65" s="22"/>
    </row>
    <row r="66" spans="1:6">
      <c r="A66" s="22"/>
      <c r="B66" s="22"/>
      <c r="C66" s="22"/>
      <c r="D66" s="22"/>
      <c r="E66" s="24"/>
      <c r="F66" s="22"/>
    </row>
    <row r="67" spans="1:6">
      <c r="A67" s="22"/>
      <c r="B67" s="22"/>
      <c r="C67" s="22"/>
      <c r="D67" s="22"/>
      <c r="E67" s="24"/>
      <c r="F67" s="22"/>
    </row>
    <row r="68" spans="1:6">
      <c r="A68" s="22"/>
      <c r="B68" s="22"/>
      <c r="C68" s="22"/>
      <c r="D68" s="22"/>
      <c r="E68" s="24"/>
      <c r="F68" s="22"/>
    </row>
    <row r="69" spans="1:6">
      <c r="A69" s="22"/>
      <c r="B69" s="22"/>
      <c r="C69" s="22"/>
      <c r="D69" s="22"/>
      <c r="E69" s="24"/>
      <c r="F69" s="22"/>
    </row>
    <row r="70" spans="1:6">
      <c r="A70" s="22"/>
      <c r="B70" s="22"/>
      <c r="C70" s="22"/>
      <c r="D70" s="22"/>
      <c r="E70" s="24"/>
      <c r="F70" s="22"/>
    </row>
    <row r="71" spans="1:6">
      <c r="A71" s="22"/>
      <c r="B71" s="22"/>
      <c r="C71" s="22"/>
      <c r="D71" s="22"/>
      <c r="E71" s="24"/>
      <c r="F71" s="22"/>
    </row>
    <row r="72" spans="1:6">
      <c r="A72" s="22"/>
      <c r="B72" s="22"/>
      <c r="C72" s="22"/>
      <c r="D72" s="22"/>
      <c r="E72" s="24"/>
      <c r="F72" s="22"/>
    </row>
    <row r="73" spans="1:6">
      <c r="A73" s="22"/>
      <c r="B73" s="22"/>
      <c r="C73" s="22"/>
      <c r="D73" s="22"/>
      <c r="E73" s="24"/>
      <c r="F73" s="22"/>
    </row>
    <row r="74" spans="1:6">
      <c r="A74" s="22"/>
      <c r="B74" s="22"/>
      <c r="C74" s="22"/>
      <c r="D74" s="22"/>
      <c r="E74" s="24"/>
      <c r="F74" s="22"/>
    </row>
    <row r="75" spans="1:6">
      <c r="A75" s="22"/>
      <c r="B75" s="22"/>
      <c r="C75" s="22"/>
      <c r="D75" s="22"/>
      <c r="E75" s="24"/>
      <c r="F75" s="22"/>
    </row>
    <row r="76" spans="1:6">
      <c r="A76" s="22"/>
      <c r="B76" s="22"/>
      <c r="C76" s="22"/>
      <c r="D76" s="22"/>
      <c r="E76" s="24"/>
      <c r="F76" s="22"/>
    </row>
    <row r="77" spans="1:6">
      <c r="A77" s="22"/>
      <c r="B77" s="22"/>
      <c r="C77" s="22"/>
      <c r="D77" s="22"/>
      <c r="E77" s="24"/>
      <c r="F77" s="22"/>
    </row>
    <row r="78" spans="1:6">
      <c r="A78" s="22"/>
      <c r="B78" s="22"/>
      <c r="C78" s="22"/>
      <c r="D78" s="22"/>
      <c r="E78" s="24"/>
      <c r="F78" s="22"/>
    </row>
    <row r="79" spans="1:6">
      <c r="A79" s="22"/>
      <c r="B79" s="22"/>
      <c r="C79" s="22"/>
      <c r="D79" s="22"/>
      <c r="E79" s="24"/>
      <c r="F79" s="22"/>
    </row>
    <row r="80" spans="1:6">
      <c r="A80" s="22"/>
      <c r="B80" s="22"/>
      <c r="C80" s="22"/>
      <c r="D80" s="22"/>
      <c r="E80" s="24"/>
      <c r="F80" s="22"/>
    </row>
    <row r="81" spans="1:6">
      <c r="A81" s="22"/>
      <c r="B81" s="22"/>
      <c r="C81" s="22"/>
      <c r="D81" s="22"/>
      <c r="E81" s="24"/>
      <c r="F81" s="22"/>
    </row>
    <row r="82" spans="1:6">
      <c r="A82" s="22"/>
      <c r="B82" s="22"/>
      <c r="C82" s="22"/>
      <c r="D82" s="22"/>
      <c r="E82" s="24"/>
      <c r="F82" s="22"/>
    </row>
    <row r="83" spans="1:6">
      <c r="A83" s="22"/>
      <c r="B83" s="22"/>
      <c r="C83" s="22"/>
      <c r="D83" s="22"/>
      <c r="E83" s="24"/>
      <c r="F83" s="22"/>
    </row>
    <row r="84" spans="1:6">
      <c r="A84" s="22"/>
      <c r="B84" s="22"/>
      <c r="C84" s="22"/>
      <c r="D84" s="22"/>
      <c r="E84" s="24"/>
      <c r="F84" s="22"/>
    </row>
    <row r="85" spans="1:6">
      <c r="A85" s="22"/>
      <c r="B85" s="22"/>
      <c r="C85" s="22"/>
      <c r="D85" s="22"/>
      <c r="E85" s="24"/>
      <c r="F85" s="22"/>
    </row>
    <row r="86" spans="1:6">
      <c r="A86" s="22"/>
      <c r="B86" s="22"/>
      <c r="C86" s="22"/>
      <c r="D86" s="22"/>
      <c r="E86" s="24"/>
      <c r="F86" s="22"/>
    </row>
    <row r="87" spans="1:6">
      <c r="A87" s="22"/>
      <c r="B87" s="22"/>
      <c r="C87" s="22"/>
      <c r="D87" s="22"/>
      <c r="E87" s="24"/>
      <c r="F87" s="22"/>
    </row>
    <row r="88" spans="1:6">
      <c r="A88" s="22"/>
      <c r="B88" s="22"/>
      <c r="C88" s="22"/>
      <c r="D88" s="22"/>
      <c r="E88" s="24"/>
      <c r="F88" s="22"/>
    </row>
    <row r="89" spans="1:6">
      <c r="A89" s="22"/>
      <c r="B89" s="22"/>
      <c r="C89" s="22"/>
      <c r="D89" s="22"/>
      <c r="E89" s="24"/>
      <c r="F89" s="22"/>
    </row>
    <row r="90" spans="1:6">
      <c r="A90" s="22"/>
      <c r="B90" s="22"/>
      <c r="C90" s="22"/>
      <c r="D90" s="22"/>
      <c r="E90" s="24"/>
      <c r="F90" s="22"/>
    </row>
    <row r="91" spans="1:6">
      <c r="A91" s="22"/>
      <c r="B91" s="22"/>
      <c r="C91" s="22"/>
      <c r="D91" s="22"/>
      <c r="E91" s="24"/>
      <c r="F91" s="22"/>
    </row>
    <row r="92" spans="1:6">
      <c r="A92" s="22"/>
      <c r="B92" s="22"/>
      <c r="C92" s="22"/>
      <c r="D92" s="22"/>
      <c r="E92" s="24"/>
      <c r="F92" s="22"/>
    </row>
    <row r="93" spans="1:6">
      <c r="A93" s="22"/>
      <c r="B93" s="22"/>
      <c r="C93" s="22"/>
      <c r="D93" s="22"/>
      <c r="E93" s="24"/>
      <c r="F93" s="22"/>
    </row>
    <row r="94" spans="1:6">
      <c r="A94" s="22"/>
      <c r="B94" s="22"/>
      <c r="C94" s="22"/>
      <c r="D94" s="22"/>
      <c r="E94" s="24"/>
      <c r="F94" s="22"/>
    </row>
    <row r="95" spans="1:6">
      <c r="A95" s="22"/>
      <c r="B95" s="22"/>
      <c r="C95" s="22"/>
      <c r="D95" s="22"/>
      <c r="E95" s="24"/>
      <c r="F95" s="22"/>
    </row>
    <row r="96" spans="1:6">
      <c r="A96" s="22"/>
      <c r="B96" s="22"/>
      <c r="C96" s="22"/>
      <c r="D96" s="22"/>
      <c r="E96" s="24"/>
      <c r="F96" s="22"/>
    </row>
    <row r="97" spans="1:6">
      <c r="A97" s="22"/>
      <c r="B97" s="22"/>
      <c r="C97" s="22"/>
      <c r="D97" s="22"/>
      <c r="E97" s="24"/>
      <c r="F97" s="22"/>
    </row>
    <row r="98" spans="1:6">
      <c r="A98" s="22"/>
      <c r="B98" s="22"/>
      <c r="C98" s="22"/>
      <c r="D98" s="22"/>
      <c r="E98" s="24"/>
      <c r="F98" s="22"/>
    </row>
    <row r="99" spans="1:6">
      <c r="A99" s="22"/>
      <c r="B99" s="22"/>
      <c r="C99" s="22"/>
      <c r="D99" s="22"/>
      <c r="E99" s="24"/>
      <c r="F99" s="22"/>
    </row>
    <row r="100" spans="1:6">
      <c r="A100" s="22"/>
      <c r="B100" s="22"/>
      <c r="C100" s="22"/>
      <c r="D100" s="22"/>
      <c r="E100" s="24"/>
      <c r="F100" s="22"/>
    </row>
    <row r="101" spans="1:6">
      <c r="A101" s="22"/>
      <c r="B101" s="22"/>
      <c r="C101" s="22"/>
      <c r="D101" s="22"/>
      <c r="E101" s="24"/>
      <c r="F101" s="22"/>
    </row>
    <row r="102" spans="1:6">
      <c r="A102" s="22"/>
      <c r="B102" s="22"/>
      <c r="C102" s="22"/>
      <c r="D102" s="22"/>
      <c r="E102" s="24"/>
      <c r="F102" s="22"/>
    </row>
    <row r="103" spans="1:6">
      <c r="A103" s="22"/>
      <c r="B103" s="22"/>
      <c r="C103" s="22"/>
      <c r="D103" s="22"/>
      <c r="E103" s="24"/>
      <c r="F103" s="22"/>
    </row>
    <row r="104" spans="1:6">
      <c r="A104" s="22"/>
      <c r="B104" s="22"/>
      <c r="C104" s="22"/>
      <c r="D104" s="22"/>
      <c r="E104" s="24"/>
      <c r="F104" s="22"/>
    </row>
    <row r="105" spans="1:6">
      <c r="A105" s="22"/>
      <c r="B105" s="22"/>
      <c r="C105" s="22"/>
      <c r="D105" s="22"/>
      <c r="E105" s="24"/>
      <c r="F105" s="22"/>
    </row>
    <row r="106" spans="1:6">
      <c r="A106" s="22"/>
      <c r="B106" s="22"/>
      <c r="C106" s="22"/>
      <c r="D106" s="22"/>
      <c r="E106" s="24"/>
      <c r="F106" s="22"/>
    </row>
    <row r="107" spans="1:6">
      <c r="A107" s="22"/>
      <c r="B107" s="22"/>
      <c r="C107" s="22"/>
      <c r="D107" s="22"/>
      <c r="E107" s="24"/>
      <c r="F107" s="22"/>
    </row>
    <row r="108" spans="1:6">
      <c r="A108" s="22"/>
      <c r="B108" s="22"/>
      <c r="C108" s="22"/>
      <c r="D108" s="22"/>
      <c r="E108" s="24"/>
      <c r="F108" s="22"/>
    </row>
    <row r="109" spans="1:6">
      <c r="A109" s="22"/>
      <c r="B109" s="22"/>
      <c r="C109" s="22"/>
      <c r="D109" s="22"/>
      <c r="E109" s="24"/>
      <c r="F109" s="22"/>
    </row>
    <row r="110" spans="1:6">
      <c r="A110" s="22"/>
      <c r="B110" s="22"/>
      <c r="C110" s="22"/>
      <c r="D110" s="22"/>
      <c r="E110" s="24"/>
      <c r="F110" s="22"/>
    </row>
    <row r="111" spans="1:6">
      <c r="A111" s="22"/>
      <c r="B111" s="22"/>
      <c r="C111" s="22"/>
      <c r="D111" s="22"/>
      <c r="E111" s="24"/>
      <c r="F111" s="22"/>
    </row>
    <row r="112" spans="1:6">
      <c r="A112" s="22"/>
      <c r="B112" s="22"/>
      <c r="C112" s="22"/>
      <c r="D112" s="22"/>
      <c r="E112" s="24"/>
      <c r="F112" s="22"/>
    </row>
    <row r="113" spans="1:6">
      <c r="A113" s="22"/>
      <c r="B113" s="22"/>
      <c r="C113" s="22"/>
      <c r="D113" s="22"/>
      <c r="E113" s="24"/>
      <c r="F113" s="22"/>
    </row>
    <row r="114" spans="1:6">
      <c r="A114" s="22"/>
      <c r="B114" s="22"/>
      <c r="C114" s="22"/>
      <c r="D114" s="22"/>
      <c r="E114" s="24"/>
      <c r="F114" s="22"/>
    </row>
    <row r="115" spans="1:6">
      <c r="A115" s="22"/>
      <c r="B115" s="22"/>
      <c r="C115" s="22"/>
      <c r="D115" s="22"/>
      <c r="E115" s="24"/>
      <c r="F115" s="22"/>
    </row>
    <row r="116" spans="1:6">
      <c r="A116" s="22"/>
      <c r="B116" s="22"/>
      <c r="C116" s="22"/>
      <c r="D116" s="22"/>
      <c r="E116" s="24"/>
      <c r="F116" s="22"/>
    </row>
    <row r="117" spans="1:6">
      <c r="A117" s="22"/>
      <c r="B117" s="22"/>
      <c r="C117" s="22"/>
      <c r="D117" s="22"/>
      <c r="E117" s="24"/>
      <c r="F117" s="22"/>
    </row>
    <row r="118" spans="1:6">
      <c r="A118" s="22"/>
      <c r="B118" s="22"/>
      <c r="C118" s="22"/>
      <c r="D118" s="22"/>
      <c r="E118" s="24"/>
      <c r="F118" s="22"/>
    </row>
    <row r="119" spans="1:6">
      <c r="A119" s="22"/>
      <c r="B119" s="22"/>
      <c r="C119" s="22"/>
      <c r="D119" s="22"/>
      <c r="E119" s="24"/>
      <c r="F119" s="22"/>
    </row>
    <row r="120" spans="1:6">
      <c r="A120" s="22"/>
      <c r="B120" s="22"/>
      <c r="C120" s="22"/>
      <c r="D120" s="22"/>
      <c r="E120" s="24"/>
      <c r="F120" s="22"/>
    </row>
    <row r="121" spans="1:6">
      <c r="A121" s="22"/>
      <c r="B121" s="22"/>
      <c r="C121" s="22"/>
      <c r="D121" s="22"/>
      <c r="E121" s="24"/>
      <c r="F121" s="22"/>
    </row>
    <row r="122" spans="1:6">
      <c r="A122" s="22"/>
      <c r="B122" s="22"/>
      <c r="C122" s="22"/>
      <c r="D122" s="22"/>
      <c r="E122" s="24"/>
      <c r="F122" s="22"/>
    </row>
    <row r="123" spans="1:6">
      <c r="A123" s="22"/>
      <c r="B123" s="22"/>
      <c r="C123" s="22"/>
      <c r="D123" s="22"/>
      <c r="E123" s="24"/>
      <c r="F123" s="22"/>
    </row>
    <row r="124" spans="1:6">
      <c r="A124" s="22"/>
      <c r="B124" s="22"/>
      <c r="C124" s="22"/>
      <c r="D124" s="22"/>
      <c r="E124" s="24"/>
      <c r="F124" s="22"/>
    </row>
    <row r="125" spans="1:6">
      <c r="A125" s="22"/>
      <c r="B125" s="22"/>
      <c r="C125" s="22"/>
      <c r="D125" s="22"/>
      <c r="E125" s="24"/>
      <c r="F125" s="22"/>
    </row>
    <row r="126" spans="1:6">
      <c r="A126" s="22"/>
      <c r="B126" s="22"/>
      <c r="C126" s="22"/>
      <c r="D126" s="22"/>
      <c r="E126" s="24"/>
      <c r="F126" s="22"/>
    </row>
    <row r="127" spans="1:6">
      <c r="A127" s="22"/>
      <c r="B127" s="22"/>
      <c r="C127" s="22"/>
      <c r="D127" s="22"/>
      <c r="E127" s="24"/>
      <c r="F127" s="22"/>
    </row>
    <row r="128" spans="1:6">
      <c r="A128" s="22"/>
      <c r="B128" s="22"/>
      <c r="C128" s="22"/>
      <c r="D128" s="22"/>
      <c r="E128" s="24"/>
      <c r="F128" s="22"/>
    </row>
    <row r="129" spans="1:6">
      <c r="A129" s="22"/>
      <c r="B129" s="22"/>
      <c r="C129" s="22"/>
      <c r="D129" s="22"/>
      <c r="E129" s="24"/>
      <c r="F129" s="22"/>
    </row>
    <row r="130" spans="1:6">
      <c r="A130" s="22"/>
      <c r="B130" s="22"/>
      <c r="C130" s="22"/>
      <c r="D130" s="22"/>
      <c r="E130" s="24"/>
      <c r="F130" s="22"/>
    </row>
    <row r="131" spans="1:6">
      <c r="A131" s="22"/>
      <c r="B131" s="22"/>
      <c r="C131" s="22"/>
      <c r="D131" s="22"/>
      <c r="E131" s="24"/>
      <c r="F131" s="22"/>
    </row>
    <row r="132" spans="1:6">
      <c r="A132" s="22"/>
      <c r="B132" s="22"/>
      <c r="C132" s="22"/>
      <c r="D132" s="22"/>
      <c r="E132" s="24"/>
      <c r="F132" s="22"/>
    </row>
    <row r="133" spans="1:6">
      <c r="A133" s="22"/>
      <c r="B133" s="22"/>
      <c r="C133" s="22"/>
      <c r="D133" s="22"/>
      <c r="E133" s="24"/>
      <c r="F133" s="22"/>
    </row>
    <row r="134" spans="1:6">
      <c r="A134" s="22"/>
      <c r="B134" s="22"/>
      <c r="C134" s="22"/>
      <c r="D134" s="22"/>
      <c r="E134" s="24"/>
      <c r="F134" s="22"/>
    </row>
    <row r="135" spans="1:6">
      <c r="A135" s="22"/>
      <c r="B135" s="22"/>
      <c r="C135" s="22"/>
      <c r="D135" s="22"/>
      <c r="E135" s="24"/>
      <c r="F135" s="22"/>
    </row>
    <row r="136" spans="1:6">
      <c r="A136" s="22"/>
      <c r="B136" s="22"/>
      <c r="C136" s="22"/>
      <c r="D136" s="22"/>
      <c r="E136" s="24"/>
      <c r="F136" s="22"/>
    </row>
    <row r="137" spans="1:6">
      <c r="A137" s="22"/>
      <c r="B137" s="22"/>
      <c r="C137" s="22"/>
      <c r="D137" s="22"/>
      <c r="E137" s="24"/>
      <c r="F137" s="22"/>
    </row>
  </sheetData>
  <mergeCells count="32">
    <mergeCell ref="A22:A23"/>
    <mergeCell ref="C23:E23"/>
    <mergeCell ref="A17:F17"/>
    <mergeCell ref="A18:B18"/>
    <mergeCell ref="A19:B19"/>
    <mergeCell ref="C19:E19"/>
    <mergeCell ref="A20:A21"/>
    <mergeCell ref="C21:E21"/>
    <mergeCell ref="A1:F1"/>
    <mergeCell ref="B2:C2"/>
    <mergeCell ref="E2:F2"/>
    <mergeCell ref="A3:E3"/>
    <mergeCell ref="C4:D4"/>
    <mergeCell ref="C10:D10"/>
    <mergeCell ref="C11:D11"/>
    <mergeCell ref="C12:D12"/>
    <mergeCell ref="C7:D7"/>
    <mergeCell ref="C13:D13"/>
    <mergeCell ref="C14:D14"/>
    <mergeCell ref="C15:D15"/>
    <mergeCell ref="C16:D16"/>
    <mergeCell ref="A5:B5"/>
    <mergeCell ref="C5:D5"/>
    <mergeCell ref="C6:D6"/>
    <mergeCell ref="C9:D9"/>
    <mergeCell ref="C8:D8"/>
    <mergeCell ref="A24:A25"/>
    <mergeCell ref="C25:E25"/>
    <mergeCell ref="A26:A27"/>
    <mergeCell ref="C27:E27"/>
    <mergeCell ref="C40:E40"/>
    <mergeCell ref="A28:A40"/>
  </mergeCells>
  <phoneticPr fontId="1" type="noConversion"/>
  <pageMargins left="0.7086111307144165" right="0.7086111307144165" top="0.74791663885116577" bottom="0.74791663885116577" header="0.31486111879348755" footer="0.31486111879348755"/>
  <pageSetup paperSize="9" scale="63" fitToHeight="0" orientation="portrait" horizontalDpi="4294967293" verticalDpi="4294967293" r:id="rId1"/>
  <rowBreaks count="1" manualBreakCount="1">
    <brk id="23" max="5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  <pageSetUpPr fitToPage="1"/>
  </sheetPr>
  <dimension ref="A1:V46"/>
  <sheetViews>
    <sheetView view="pageBreakPreview" zoomScale="85" zoomScaleNormal="100" zoomScaleSheetLayoutView="85" workbookViewId="0">
      <selection activeCell="K6" sqref="K6"/>
    </sheetView>
  </sheetViews>
  <sheetFormatPr defaultRowHeight="16.5"/>
  <cols>
    <col min="1" max="1" width="11.875" style="19" customWidth="1"/>
    <col min="2" max="2" width="15" style="19" bestFit="1" customWidth="1"/>
    <col min="3" max="3" width="49.25" style="19" customWidth="1"/>
    <col min="4" max="4" width="14.75" style="19" customWidth="1"/>
    <col min="5" max="5" width="15.125" style="19" customWidth="1"/>
    <col min="6" max="6" width="11.75" style="19" customWidth="1"/>
    <col min="7" max="16384" width="9" style="19"/>
  </cols>
  <sheetData>
    <row r="1" spans="1:6" ht="45" customHeight="1">
      <c r="A1" s="118" t="s">
        <v>68</v>
      </c>
      <c r="B1" s="118"/>
      <c r="C1" s="118"/>
      <c r="D1" s="118"/>
      <c r="E1" s="118"/>
      <c r="F1" s="118"/>
    </row>
    <row r="2" spans="1:6" ht="36" customHeight="1">
      <c r="A2" s="25" t="s">
        <v>0</v>
      </c>
      <c r="B2" s="117" t="s">
        <v>31</v>
      </c>
      <c r="C2" s="117"/>
      <c r="D2" s="25" t="s">
        <v>1</v>
      </c>
      <c r="E2" s="117" t="s">
        <v>43</v>
      </c>
      <c r="F2" s="117"/>
    </row>
    <row r="3" spans="1:6" ht="36" customHeight="1">
      <c r="A3" s="115" t="s">
        <v>2</v>
      </c>
      <c r="B3" s="115"/>
      <c r="C3" s="115"/>
      <c r="D3" s="115"/>
      <c r="E3" s="115"/>
      <c r="F3" s="42"/>
    </row>
    <row r="4" spans="1:6" ht="36" customHeight="1">
      <c r="A4" s="25" t="s">
        <v>3</v>
      </c>
      <c r="B4" s="25" t="s">
        <v>4</v>
      </c>
      <c r="C4" s="108" t="s">
        <v>5</v>
      </c>
      <c r="D4" s="108"/>
      <c r="E4" s="25" t="s">
        <v>6</v>
      </c>
      <c r="F4" s="25" t="s">
        <v>7</v>
      </c>
    </row>
    <row r="5" spans="1:6" ht="36" customHeight="1">
      <c r="A5" s="108" t="s">
        <v>10</v>
      </c>
      <c r="B5" s="108"/>
      <c r="C5" s="119"/>
      <c r="D5" s="120"/>
      <c r="E5" s="43">
        <f>SUM(E6:E6)</f>
        <v>0</v>
      </c>
      <c r="F5" s="28"/>
    </row>
    <row r="6" spans="1:6" ht="36" customHeight="1">
      <c r="A6" s="28"/>
      <c r="B6" s="44"/>
      <c r="C6" s="113"/>
      <c r="D6" s="114"/>
      <c r="E6" s="45"/>
      <c r="F6" s="28"/>
    </row>
    <row r="7" spans="1:6" ht="36" customHeight="1">
      <c r="A7" s="115" t="s">
        <v>18</v>
      </c>
      <c r="B7" s="115"/>
      <c r="C7" s="115"/>
      <c r="D7" s="115"/>
      <c r="E7" s="115"/>
      <c r="F7" s="115"/>
    </row>
    <row r="8" spans="1:6" ht="36" customHeight="1">
      <c r="A8" s="108" t="s">
        <v>8</v>
      </c>
      <c r="B8" s="108"/>
      <c r="C8" s="25" t="s">
        <v>32</v>
      </c>
      <c r="D8" s="25" t="s">
        <v>4</v>
      </c>
      <c r="E8" s="25" t="s">
        <v>6</v>
      </c>
      <c r="F8" s="25" t="s">
        <v>7</v>
      </c>
    </row>
    <row r="9" spans="1:6" ht="36" customHeight="1">
      <c r="A9" s="108" t="s">
        <v>10</v>
      </c>
      <c r="B9" s="108"/>
      <c r="C9" s="116">
        <f>C12+C14+C22</f>
        <v>6407070</v>
      </c>
      <c r="D9" s="117"/>
      <c r="E9" s="117"/>
      <c r="F9" s="28"/>
    </row>
    <row r="10" spans="1:6" ht="36" customHeight="1">
      <c r="A10" s="110" t="s">
        <v>13</v>
      </c>
      <c r="B10" s="25">
        <v>1</v>
      </c>
      <c r="C10" s="26" t="s">
        <v>69</v>
      </c>
      <c r="D10" s="44">
        <v>45996</v>
      </c>
      <c r="E10" s="46">
        <v>2400000</v>
      </c>
      <c r="F10" s="28"/>
    </row>
    <row r="11" spans="1:6" ht="36" customHeight="1">
      <c r="A11" s="110"/>
      <c r="B11" s="25">
        <v>2</v>
      </c>
      <c r="C11" s="26" t="s">
        <v>70</v>
      </c>
      <c r="D11" s="44">
        <v>45996</v>
      </c>
      <c r="E11" s="46">
        <v>3540000</v>
      </c>
      <c r="F11" s="28"/>
    </row>
    <row r="12" spans="1:6" ht="36" customHeight="1">
      <c r="A12" s="111"/>
      <c r="B12" s="25" t="s">
        <v>11</v>
      </c>
      <c r="C12" s="109">
        <f>SUM(E10:E11)</f>
        <v>5940000</v>
      </c>
      <c r="D12" s="109"/>
      <c r="E12" s="109"/>
      <c r="F12" s="28"/>
    </row>
    <row r="13" spans="1:6" ht="36" customHeight="1">
      <c r="A13" s="108" t="s">
        <v>14</v>
      </c>
      <c r="B13" s="25"/>
      <c r="C13" s="42"/>
      <c r="D13" s="44"/>
      <c r="E13" s="48"/>
      <c r="F13" s="28"/>
    </row>
    <row r="14" spans="1:6" ht="36" customHeight="1">
      <c r="A14" s="108"/>
      <c r="B14" s="25" t="s">
        <v>11</v>
      </c>
      <c r="C14" s="109">
        <f>E13</f>
        <v>0</v>
      </c>
      <c r="D14" s="109"/>
      <c r="E14" s="109"/>
      <c r="F14" s="28"/>
    </row>
    <row r="15" spans="1:6" ht="36" customHeight="1">
      <c r="A15" s="108" t="s">
        <v>12</v>
      </c>
      <c r="B15" s="25"/>
      <c r="C15" s="28"/>
      <c r="D15" s="28"/>
      <c r="E15" s="28"/>
      <c r="F15" s="28"/>
    </row>
    <row r="16" spans="1:6" ht="36" customHeight="1">
      <c r="A16" s="108"/>
      <c r="B16" s="25" t="s">
        <v>11</v>
      </c>
      <c r="C16" s="109">
        <f>E15</f>
        <v>0</v>
      </c>
      <c r="D16" s="109"/>
      <c r="E16" s="109"/>
      <c r="F16" s="28"/>
    </row>
    <row r="17" spans="1:6" ht="36" customHeight="1">
      <c r="A17" s="108" t="s">
        <v>28</v>
      </c>
      <c r="B17" s="25"/>
      <c r="C17" s="28"/>
      <c r="D17" s="28"/>
      <c r="E17" s="28"/>
      <c r="F17" s="28"/>
    </row>
    <row r="18" spans="1:6" ht="36" customHeight="1">
      <c r="A18" s="108"/>
      <c r="B18" s="25" t="s">
        <v>11</v>
      </c>
      <c r="C18" s="109">
        <f>E17</f>
        <v>0</v>
      </c>
      <c r="D18" s="109"/>
      <c r="E18" s="109"/>
      <c r="F18" s="28"/>
    </row>
    <row r="19" spans="1:6" ht="36" customHeight="1">
      <c r="A19" s="112" t="s">
        <v>21</v>
      </c>
      <c r="B19" s="25">
        <v>1</v>
      </c>
      <c r="C19" s="34" t="s">
        <v>73</v>
      </c>
      <c r="D19" s="49">
        <v>45966</v>
      </c>
      <c r="E19" s="47">
        <v>97070</v>
      </c>
      <c r="F19" s="28"/>
    </row>
    <row r="20" spans="1:6" ht="36" customHeight="1">
      <c r="A20" s="110"/>
      <c r="B20" s="25">
        <v>2</v>
      </c>
      <c r="C20" s="28" t="s">
        <v>71</v>
      </c>
      <c r="D20" s="49">
        <v>45972</v>
      </c>
      <c r="E20" s="47">
        <v>300000</v>
      </c>
      <c r="F20" s="28"/>
    </row>
    <row r="21" spans="1:6" ht="36" customHeight="1">
      <c r="A21" s="110"/>
      <c r="B21" s="25">
        <v>3</v>
      </c>
      <c r="C21" s="28" t="s">
        <v>72</v>
      </c>
      <c r="D21" s="49">
        <v>45974</v>
      </c>
      <c r="E21" s="47">
        <v>70000</v>
      </c>
      <c r="F21" s="28"/>
    </row>
    <row r="22" spans="1:6" ht="36" customHeight="1">
      <c r="A22" s="111"/>
      <c r="B22" s="25" t="s">
        <v>11</v>
      </c>
      <c r="C22" s="109">
        <f>SUM(E19:E21)</f>
        <v>467070</v>
      </c>
      <c r="D22" s="109"/>
      <c r="E22" s="109"/>
      <c r="F22" s="28"/>
    </row>
    <row r="46" spans="22:22">
      <c r="V46" s="20"/>
    </row>
  </sheetData>
  <mergeCells count="22">
    <mergeCell ref="A5:B5"/>
    <mergeCell ref="A1:F1"/>
    <mergeCell ref="B2:C2"/>
    <mergeCell ref="E2:F2"/>
    <mergeCell ref="A3:E3"/>
    <mergeCell ref="C4:D4"/>
    <mergeCell ref="C5:D5"/>
    <mergeCell ref="C6:D6"/>
    <mergeCell ref="A7:F7"/>
    <mergeCell ref="A8:B8"/>
    <mergeCell ref="A9:B9"/>
    <mergeCell ref="C9:E9"/>
    <mergeCell ref="A17:A18"/>
    <mergeCell ref="C18:E18"/>
    <mergeCell ref="C22:E22"/>
    <mergeCell ref="A10:A12"/>
    <mergeCell ref="C12:E12"/>
    <mergeCell ref="A13:A14"/>
    <mergeCell ref="C14:E14"/>
    <mergeCell ref="A15:A16"/>
    <mergeCell ref="C16:E16"/>
    <mergeCell ref="A19:A2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F0"/>
    <pageSetUpPr fitToPage="1"/>
  </sheetPr>
  <dimension ref="A1:V42"/>
  <sheetViews>
    <sheetView view="pageBreakPreview" zoomScaleNormal="85" zoomScaleSheetLayoutView="100" workbookViewId="0">
      <selection activeCell="K4" sqref="K4"/>
    </sheetView>
  </sheetViews>
  <sheetFormatPr defaultColWidth="9" defaultRowHeight="16.5"/>
  <cols>
    <col min="1" max="1" width="11.875" style="12" customWidth="1"/>
    <col min="2" max="2" width="14.75" style="12" customWidth="1"/>
    <col min="3" max="3" width="55.625" style="12" customWidth="1"/>
    <col min="4" max="4" width="13.25" style="12" customWidth="1"/>
    <col min="5" max="5" width="18" style="17" customWidth="1"/>
    <col min="6" max="6" width="13.875" style="12" customWidth="1"/>
    <col min="7" max="7" width="0" style="12" hidden="1" customWidth="1"/>
    <col min="8" max="16384" width="9" style="12"/>
  </cols>
  <sheetData>
    <row r="1" spans="1:8" s="11" customFormat="1" ht="45" customHeight="1">
      <c r="A1" s="142" t="s">
        <v>74</v>
      </c>
      <c r="B1" s="143"/>
      <c r="C1" s="143"/>
      <c r="D1" s="143"/>
      <c r="E1" s="143"/>
      <c r="F1" s="144"/>
    </row>
    <row r="2" spans="1:8" ht="36" customHeight="1">
      <c r="A2" s="25" t="s">
        <v>0</v>
      </c>
      <c r="B2" s="145" t="s">
        <v>34</v>
      </c>
      <c r="C2" s="146"/>
      <c r="D2" s="25" t="s">
        <v>1</v>
      </c>
      <c r="E2" s="145" t="s">
        <v>43</v>
      </c>
      <c r="F2" s="146"/>
    </row>
    <row r="3" spans="1:8" ht="36" customHeight="1">
      <c r="A3" s="130" t="s">
        <v>2</v>
      </c>
      <c r="B3" s="131"/>
      <c r="C3" s="131"/>
      <c r="D3" s="131"/>
      <c r="E3" s="132"/>
      <c r="F3" s="26"/>
    </row>
    <row r="4" spans="1:8" ht="36" customHeight="1">
      <c r="A4" s="25" t="s">
        <v>3</v>
      </c>
      <c r="B4" s="25" t="s">
        <v>4</v>
      </c>
      <c r="C4" s="133" t="s">
        <v>29</v>
      </c>
      <c r="D4" s="134"/>
      <c r="E4" s="25" t="s">
        <v>38</v>
      </c>
      <c r="F4" s="25" t="s">
        <v>7</v>
      </c>
    </row>
    <row r="5" spans="1:8" ht="36" customHeight="1">
      <c r="A5" s="108" t="s">
        <v>39</v>
      </c>
      <c r="B5" s="108"/>
      <c r="C5" s="140"/>
      <c r="D5" s="141"/>
      <c r="E5" s="50">
        <f>SUM(E6:E6)</f>
        <v>0</v>
      </c>
      <c r="F5" s="28"/>
    </row>
    <row r="6" spans="1:8" s="13" customFormat="1" ht="36" customHeight="1">
      <c r="A6" s="26">
        <v>1</v>
      </c>
      <c r="B6" s="44"/>
      <c r="C6" s="139"/>
      <c r="D6" s="139"/>
      <c r="E6" s="51"/>
      <c r="F6" s="51"/>
    </row>
    <row r="7" spans="1:8" ht="36" customHeight="1">
      <c r="A7" s="130" t="s">
        <v>40</v>
      </c>
      <c r="B7" s="131"/>
      <c r="C7" s="131"/>
      <c r="D7" s="131"/>
      <c r="E7" s="131"/>
      <c r="F7" s="132"/>
      <c r="G7" s="14" t="s">
        <v>37</v>
      </c>
      <c r="H7" s="13"/>
    </row>
    <row r="8" spans="1:8" ht="36" customHeight="1">
      <c r="A8" s="133" t="s">
        <v>8</v>
      </c>
      <c r="B8" s="134"/>
      <c r="C8" s="25" t="s">
        <v>9</v>
      </c>
      <c r="D8" s="25" t="s">
        <v>4</v>
      </c>
      <c r="E8" s="25" t="s">
        <v>6</v>
      </c>
      <c r="F8" s="25" t="s">
        <v>7</v>
      </c>
      <c r="G8" s="15" t="s">
        <v>37</v>
      </c>
    </row>
    <row r="9" spans="1:8" ht="36" customHeight="1">
      <c r="A9" s="133" t="s">
        <v>10</v>
      </c>
      <c r="B9" s="134"/>
      <c r="C9" s="119">
        <f>C12+C14+C16+C18+C23</f>
        <v>24854580</v>
      </c>
      <c r="D9" s="135"/>
      <c r="E9" s="120"/>
      <c r="F9" s="28"/>
      <c r="G9" s="14" t="s">
        <v>37</v>
      </c>
    </row>
    <row r="10" spans="1:8" ht="36" customHeight="1">
      <c r="A10" s="112" t="s">
        <v>13</v>
      </c>
      <c r="B10" s="25">
        <v>1</v>
      </c>
      <c r="C10" s="28" t="s">
        <v>79</v>
      </c>
      <c r="D10" s="44">
        <v>45966</v>
      </c>
      <c r="E10" s="52">
        <v>11750000</v>
      </c>
      <c r="F10" s="28"/>
      <c r="G10" s="15" t="s">
        <v>37</v>
      </c>
    </row>
    <row r="11" spans="1:8" ht="36" customHeight="1">
      <c r="A11" s="110"/>
      <c r="B11" s="25">
        <v>2</v>
      </c>
      <c r="C11" s="28" t="s">
        <v>80</v>
      </c>
      <c r="D11" s="44">
        <v>45966</v>
      </c>
      <c r="E11" s="52">
        <v>10762500</v>
      </c>
      <c r="F11" s="28"/>
      <c r="G11" s="15"/>
    </row>
    <row r="12" spans="1:8" ht="36" customHeight="1">
      <c r="A12" s="111"/>
      <c r="B12" s="25" t="s">
        <v>11</v>
      </c>
      <c r="C12" s="136">
        <f>SUM(E10:E11)</f>
        <v>22512500</v>
      </c>
      <c r="D12" s="137"/>
      <c r="E12" s="138"/>
      <c r="F12" s="28"/>
      <c r="G12" s="14" t="s">
        <v>37</v>
      </c>
    </row>
    <row r="13" spans="1:8" ht="36" customHeight="1">
      <c r="A13" s="112" t="s">
        <v>41</v>
      </c>
      <c r="B13" s="25">
        <v>1</v>
      </c>
      <c r="C13" s="34"/>
      <c r="D13" s="35"/>
      <c r="E13" s="36"/>
      <c r="F13" s="28"/>
      <c r="G13" s="15" t="s">
        <v>37</v>
      </c>
    </row>
    <row r="14" spans="1:8" ht="36" customHeight="1">
      <c r="A14" s="111"/>
      <c r="B14" s="25" t="s">
        <v>11</v>
      </c>
      <c r="C14" s="124">
        <f>SUM(E13:E13)</f>
        <v>0</v>
      </c>
      <c r="D14" s="125"/>
      <c r="E14" s="126"/>
      <c r="F14" s="28"/>
      <c r="G14" s="14" t="s">
        <v>37</v>
      </c>
    </row>
    <row r="15" spans="1:8" ht="36" customHeight="1">
      <c r="A15" s="112" t="s">
        <v>12</v>
      </c>
      <c r="B15" s="25">
        <v>1</v>
      </c>
      <c r="C15" s="34"/>
      <c r="D15" s="34"/>
      <c r="E15" s="37"/>
      <c r="F15" s="28"/>
      <c r="G15" s="15" t="s">
        <v>37</v>
      </c>
    </row>
    <row r="16" spans="1:8" ht="36" customHeight="1">
      <c r="A16" s="111"/>
      <c r="B16" s="25" t="s">
        <v>11</v>
      </c>
      <c r="C16" s="127">
        <v>0</v>
      </c>
      <c r="D16" s="128"/>
      <c r="E16" s="129"/>
      <c r="F16" s="28"/>
      <c r="G16" s="14" t="s">
        <v>37</v>
      </c>
    </row>
    <row r="17" spans="1:7" ht="36" customHeight="1">
      <c r="A17" s="112" t="s">
        <v>28</v>
      </c>
      <c r="B17" s="25">
        <v>1</v>
      </c>
      <c r="C17" s="34"/>
      <c r="D17" s="35"/>
      <c r="E17" s="36"/>
      <c r="F17" s="28"/>
      <c r="G17" s="15" t="s">
        <v>37</v>
      </c>
    </row>
    <row r="18" spans="1:7" ht="36" customHeight="1">
      <c r="A18" s="111"/>
      <c r="B18" s="25" t="s">
        <v>11</v>
      </c>
      <c r="C18" s="124">
        <f>SUM(E17:E17)</f>
        <v>0</v>
      </c>
      <c r="D18" s="125"/>
      <c r="E18" s="126"/>
      <c r="F18" s="28"/>
      <c r="G18" s="14" t="s">
        <v>37</v>
      </c>
    </row>
    <row r="19" spans="1:7" ht="36" customHeight="1">
      <c r="A19" s="112" t="s">
        <v>42</v>
      </c>
      <c r="B19" s="25">
        <v>1</v>
      </c>
      <c r="C19" s="47" t="s">
        <v>77</v>
      </c>
      <c r="D19" s="44">
        <v>45966</v>
      </c>
      <c r="E19" s="53">
        <v>277080</v>
      </c>
      <c r="F19" s="28"/>
      <c r="G19" s="15" t="s">
        <v>37</v>
      </c>
    </row>
    <row r="20" spans="1:7" ht="36" customHeight="1">
      <c r="A20" s="110"/>
      <c r="B20" s="25">
        <v>2</v>
      </c>
      <c r="C20" s="28" t="s">
        <v>75</v>
      </c>
      <c r="D20" s="44">
        <v>45972</v>
      </c>
      <c r="E20" s="53">
        <v>1200000</v>
      </c>
      <c r="F20" s="28"/>
      <c r="G20" s="16"/>
    </row>
    <row r="21" spans="1:7" ht="36" customHeight="1">
      <c r="A21" s="110"/>
      <c r="B21" s="25">
        <v>3</v>
      </c>
      <c r="C21" s="28" t="s">
        <v>76</v>
      </c>
      <c r="D21" s="44">
        <v>45974</v>
      </c>
      <c r="E21" s="53">
        <v>315000</v>
      </c>
      <c r="F21" s="28"/>
      <c r="G21" s="16"/>
    </row>
    <row r="22" spans="1:7" ht="36" customHeight="1">
      <c r="A22" s="110"/>
      <c r="B22" s="25">
        <v>4</v>
      </c>
      <c r="C22" s="28" t="s">
        <v>78</v>
      </c>
      <c r="D22" s="44">
        <v>45986</v>
      </c>
      <c r="E22" s="53">
        <v>550000</v>
      </c>
      <c r="F22" s="28"/>
      <c r="G22" s="16"/>
    </row>
    <row r="23" spans="1:7" ht="36" customHeight="1">
      <c r="A23" s="111"/>
      <c r="B23" s="25" t="s">
        <v>11</v>
      </c>
      <c r="C23" s="121">
        <f>SUM(E19:E22)</f>
        <v>2342080</v>
      </c>
      <c r="D23" s="122"/>
      <c r="E23" s="123"/>
      <c r="F23" s="28"/>
    </row>
    <row r="24" spans="1:7">
      <c r="E24" s="54"/>
    </row>
    <row r="25" spans="1:7">
      <c r="E25" s="54"/>
    </row>
    <row r="42" spans="22:22">
      <c r="V42" s="18"/>
    </row>
  </sheetData>
  <mergeCells count="22">
    <mergeCell ref="C6:D6"/>
    <mergeCell ref="A5:B5"/>
    <mergeCell ref="C5:D5"/>
    <mergeCell ref="A1:F1"/>
    <mergeCell ref="B2:C2"/>
    <mergeCell ref="E2:F2"/>
    <mergeCell ref="A3:E3"/>
    <mergeCell ref="C4:D4"/>
    <mergeCell ref="A7:F7"/>
    <mergeCell ref="A8:B8"/>
    <mergeCell ref="A9:B9"/>
    <mergeCell ref="C9:E9"/>
    <mergeCell ref="A10:A12"/>
    <mergeCell ref="C12:E12"/>
    <mergeCell ref="A19:A23"/>
    <mergeCell ref="C23:E23"/>
    <mergeCell ref="A13:A14"/>
    <mergeCell ref="C14:E14"/>
    <mergeCell ref="A15:A16"/>
    <mergeCell ref="C16:E16"/>
    <mergeCell ref="A17:A18"/>
    <mergeCell ref="C18:E18"/>
  </mergeCells>
  <phoneticPr fontId="1" type="noConversion"/>
  <pageMargins left="0.7086111307144165" right="0.7086111307144165" top="0.74791663885116577" bottom="0.74791663885116577" header="0.31486111879348755" footer="0.31486111879348755"/>
  <pageSetup paperSize="9" scale="63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50"/>
    <pageSetUpPr fitToPage="1"/>
  </sheetPr>
  <dimension ref="A1:V47"/>
  <sheetViews>
    <sheetView view="pageBreakPreview" zoomScale="85" zoomScaleNormal="100" zoomScaleSheetLayoutView="85" workbookViewId="0">
      <selection activeCell="F23" sqref="F23"/>
    </sheetView>
  </sheetViews>
  <sheetFormatPr defaultRowHeight="16.5"/>
  <cols>
    <col min="1" max="1" width="11.875" style="2" customWidth="1"/>
    <col min="2" max="2" width="14.75" style="2" customWidth="1"/>
    <col min="3" max="3" width="56.375" style="2" customWidth="1"/>
    <col min="4" max="4" width="13.25" style="2" customWidth="1"/>
    <col min="5" max="5" width="18" style="4" customWidth="1"/>
    <col min="6" max="6" width="13.875" style="2" customWidth="1"/>
    <col min="7" max="16384" width="9" style="1"/>
  </cols>
  <sheetData>
    <row r="1" spans="1:6" customFormat="1" ht="45" customHeight="1">
      <c r="A1" s="142" t="s">
        <v>133</v>
      </c>
      <c r="B1" s="143"/>
      <c r="C1" s="143"/>
      <c r="D1" s="143"/>
      <c r="E1" s="143"/>
      <c r="F1" s="144"/>
    </row>
    <row r="2" spans="1:6" ht="36" customHeight="1">
      <c r="A2" s="25" t="s">
        <v>134</v>
      </c>
      <c r="B2" s="147" t="s">
        <v>135</v>
      </c>
      <c r="C2" s="147"/>
      <c r="D2" s="25" t="s">
        <v>1</v>
      </c>
      <c r="E2" s="147" t="s">
        <v>45</v>
      </c>
      <c r="F2" s="147"/>
    </row>
    <row r="3" spans="1:6" ht="36" customHeight="1">
      <c r="A3" s="130" t="s">
        <v>2</v>
      </c>
      <c r="B3" s="131"/>
      <c r="C3" s="131"/>
      <c r="D3" s="131"/>
      <c r="E3" s="132"/>
      <c r="F3" s="26"/>
    </row>
    <row r="4" spans="1:6" ht="36" customHeight="1">
      <c r="A4" s="25" t="s">
        <v>3</v>
      </c>
      <c r="B4" s="25" t="s">
        <v>4</v>
      </c>
      <c r="C4" s="133" t="s">
        <v>136</v>
      </c>
      <c r="D4" s="134"/>
      <c r="E4" s="25" t="s">
        <v>20</v>
      </c>
      <c r="F4" s="25" t="s">
        <v>7</v>
      </c>
    </row>
    <row r="5" spans="1:6" ht="36" customHeight="1">
      <c r="A5" s="133" t="s">
        <v>137</v>
      </c>
      <c r="B5" s="134"/>
      <c r="C5" s="148"/>
      <c r="D5" s="149"/>
      <c r="E5" s="94">
        <f>SUM(E6:E6)</f>
        <v>0</v>
      </c>
      <c r="F5" s="28"/>
    </row>
    <row r="6" spans="1:6" ht="36" customHeight="1">
      <c r="A6" s="28">
        <v>1</v>
      </c>
      <c r="B6" s="28"/>
      <c r="C6" s="150"/>
      <c r="D6" s="151"/>
      <c r="E6" s="94"/>
      <c r="F6" s="28"/>
    </row>
    <row r="7" spans="1:6" ht="36" customHeight="1">
      <c r="A7" s="130" t="s">
        <v>40</v>
      </c>
      <c r="B7" s="131"/>
      <c r="C7" s="131"/>
      <c r="D7" s="131"/>
      <c r="E7" s="131"/>
      <c r="F7" s="132"/>
    </row>
    <row r="8" spans="1:6" ht="36" customHeight="1">
      <c r="A8" s="133" t="s">
        <v>8</v>
      </c>
      <c r="B8" s="134"/>
      <c r="C8" s="25" t="s">
        <v>9</v>
      </c>
      <c r="D8" s="25" t="s">
        <v>4</v>
      </c>
      <c r="E8" s="25" t="s">
        <v>6</v>
      </c>
      <c r="F8" s="25" t="s">
        <v>7</v>
      </c>
    </row>
    <row r="9" spans="1:6" ht="36" customHeight="1">
      <c r="A9" s="133" t="s">
        <v>10</v>
      </c>
      <c r="B9" s="134"/>
      <c r="C9" s="119">
        <f>C12+C14+C16+C18+C23</f>
        <v>12259350</v>
      </c>
      <c r="D9" s="135"/>
      <c r="E9" s="120"/>
      <c r="F9" s="28"/>
    </row>
    <row r="10" spans="1:6" ht="36" customHeight="1">
      <c r="A10" s="112" t="s">
        <v>13</v>
      </c>
      <c r="B10" s="25">
        <v>1</v>
      </c>
      <c r="C10" s="32" t="s">
        <v>138</v>
      </c>
      <c r="D10" s="72">
        <v>45996</v>
      </c>
      <c r="E10" s="33">
        <v>2011000</v>
      </c>
      <c r="F10" s="28"/>
    </row>
    <row r="11" spans="1:6" ht="36" customHeight="1">
      <c r="A11" s="110"/>
      <c r="B11" s="25">
        <v>2</v>
      </c>
      <c r="C11" s="32" t="s">
        <v>139</v>
      </c>
      <c r="D11" s="72">
        <v>45996</v>
      </c>
      <c r="E11" s="33">
        <v>6118000</v>
      </c>
      <c r="F11" s="28"/>
    </row>
    <row r="12" spans="1:6" ht="36" customHeight="1">
      <c r="A12" s="111"/>
      <c r="B12" s="25" t="s">
        <v>11</v>
      </c>
      <c r="C12" s="136">
        <f>SUM(E10:E11)</f>
        <v>8129000</v>
      </c>
      <c r="D12" s="137"/>
      <c r="E12" s="138"/>
      <c r="F12" s="28"/>
    </row>
    <row r="13" spans="1:6" ht="36" customHeight="1">
      <c r="A13" s="112" t="s">
        <v>14</v>
      </c>
      <c r="B13" s="25">
        <v>1</v>
      </c>
      <c r="C13" s="34"/>
      <c r="D13" s="35"/>
      <c r="E13" s="36"/>
      <c r="F13" s="28"/>
    </row>
    <row r="14" spans="1:6" ht="36" customHeight="1">
      <c r="A14" s="111"/>
      <c r="B14" s="25" t="s">
        <v>11</v>
      </c>
      <c r="C14" s="136">
        <f>SUM(E12:E13)</f>
        <v>0</v>
      </c>
      <c r="D14" s="137"/>
      <c r="E14" s="138"/>
      <c r="F14" s="28"/>
    </row>
    <row r="15" spans="1:6" ht="36" customHeight="1">
      <c r="A15" s="112" t="s">
        <v>12</v>
      </c>
      <c r="B15" s="25">
        <v>1</v>
      </c>
      <c r="C15" s="34"/>
      <c r="D15" s="34"/>
      <c r="E15" s="37"/>
      <c r="F15" s="28"/>
    </row>
    <row r="16" spans="1:6" ht="36" customHeight="1">
      <c r="A16" s="111"/>
      <c r="B16" s="25" t="s">
        <v>11</v>
      </c>
      <c r="C16" s="136">
        <f>SUM(E14:E15)</f>
        <v>0</v>
      </c>
      <c r="D16" s="137"/>
      <c r="E16" s="138"/>
      <c r="F16" s="28"/>
    </row>
    <row r="17" spans="1:6" ht="36" customHeight="1">
      <c r="A17" s="112" t="s">
        <v>28</v>
      </c>
      <c r="B17" s="25">
        <v>1</v>
      </c>
      <c r="C17" s="34"/>
      <c r="D17" s="35"/>
      <c r="E17" s="36"/>
      <c r="F17" s="28"/>
    </row>
    <row r="18" spans="1:6" ht="36" customHeight="1">
      <c r="A18" s="111"/>
      <c r="B18" s="25" t="s">
        <v>11</v>
      </c>
      <c r="C18" s="136">
        <f>SUM(E17:E17)</f>
        <v>0</v>
      </c>
      <c r="D18" s="137"/>
      <c r="E18" s="138"/>
      <c r="F18" s="28"/>
    </row>
    <row r="19" spans="1:6" ht="36" customHeight="1">
      <c r="A19" s="112" t="s">
        <v>21</v>
      </c>
      <c r="B19" s="25">
        <v>1</v>
      </c>
      <c r="C19" s="34" t="s">
        <v>140</v>
      </c>
      <c r="D19" s="72">
        <v>45963</v>
      </c>
      <c r="E19" s="36">
        <v>104600</v>
      </c>
      <c r="F19" s="28"/>
    </row>
    <row r="20" spans="1:6" ht="36" customHeight="1">
      <c r="A20" s="110"/>
      <c r="B20" s="25">
        <v>2</v>
      </c>
      <c r="C20" s="47" t="s">
        <v>141</v>
      </c>
      <c r="D20" s="49">
        <v>45974</v>
      </c>
      <c r="E20" s="47">
        <v>665000</v>
      </c>
      <c r="F20" s="28"/>
    </row>
    <row r="21" spans="1:6" ht="36" customHeight="1">
      <c r="A21" s="110"/>
      <c r="B21" s="25">
        <v>3</v>
      </c>
      <c r="C21" s="47" t="s">
        <v>142</v>
      </c>
      <c r="D21" s="49">
        <v>45978</v>
      </c>
      <c r="E21" s="47">
        <v>3160750</v>
      </c>
      <c r="F21" s="28"/>
    </row>
    <row r="22" spans="1:6" ht="36" customHeight="1">
      <c r="A22" s="110"/>
      <c r="B22" s="25">
        <v>4</v>
      </c>
      <c r="C22" s="34" t="s">
        <v>143</v>
      </c>
      <c r="D22" s="72">
        <v>45989</v>
      </c>
      <c r="E22" s="36">
        <v>200000</v>
      </c>
      <c r="F22" s="28"/>
    </row>
    <row r="23" spans="1:6" ht="36" customHeight="1">
      <c r="A23" s="111"/>
      <c r="B23" s="25" t="s">
        <v>11</v>
      </c>
      <c r="C23" s="121">
        <f>SUM(E19:E22)</f>
        <v>4130350</v>
      </c>
      <c r="D23" s="122"/>
      <c r="E23" s="123"/>
      <c r="F23" s="28"/>
    </row>
    <row r="24" spans="1:6" ht="36" customHeight="1">
      <c r="E24" s="3"/>
    </row>
    <row r="25" spans="1:6" ht="36" customHeight="1">
      <c r="E25" s="3"/>
    </row>
    <row r="26" spans="1:6" ht="36" customHeight="1"/>
    <row r="47" spans="22:22">
      <c r="V47" s="2"/>
    </row>
  </sheetData>
  <mergeCells count="22">
    <mergeCell ref="C6:D6"/>
    <mergeCell ref="A13:A14"/>
    <mergeCell ref="C14:E14"/>
    <mergeCell ref="A15:A16"/>
    <mergeCell ref="C16:E16"/>
    <mergeCell ref="A7:F7"/>
    <mergeCell ref="A5:B5"/>
    <mergeCell ref="A1:F1"/>
    <mergeCell ref="B2:C2"/>
    <mergeCell ref="E2:F2"/>
    <mergeCell ref="A3:E3"/>
    <mergeCell ref="C4:D4"/>
    <mergeCell ref="C5:D5"/>
    <mergeCell ref="A19:A23"/>
    <mergeCell ref="A8:B8"/>
    <mergeCell ref="A9:B9"/>
    <mergeCell ref="C9:E9"/>
    <mergeCell ref="A10:A12"/>
    <mergeCell ref="C12:E12"/>
    <mergeCell ref="C23:E23"/>
    <mergeCell ref="A17:A18"/>
    <mergeCell ref="C18:E18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2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  <pageSetUpPr fitToPage="1"/>
  </sheetPr>
  <dimension ref="A1:V43"/>
  <sheetViews>
    <sheetView view="pageBreakPreview" zoomScale="85" zoomScaleNormal="100" zoomScaleSheetLayoutView="85" workbookViewId="0">
      <selection activeCell="F22" sqref="F22"/>
    </sheetView>
  </sheetViews>
  <sheetFormatPr defaultRowHeight="16.5"/>
  <cols>
    <col min="1" max="1" width="11.875" style="2" customWidth="1"/>
    <col min="2" max="2" width="14.75" style="2" customWidth="1"/>
    <col min="3" max="3" width="55.625" style="2" customWidth="1"/>
    <col min="4" max="4" width="13.25" style="2" customWidth="1"/>
    <col min="5" max="5" width="18" style="4" customWidth="1"/>
    <col min="6" max="6" width="13.875" style="2" customWidth="1"/>
    <col min="7" max="16384" width="9" style="1"/>
  </cols>
  <sheetData>
    <row r="1" spans="1:6" customFormat="1" ht="45" customHeight="1">
      <c r="A1" s="142" t="s">
        <v>144</v>
      </c>
      <c r="B1" s="143"/>
      <c r="C1" s="143"/>
      <c r="D1" s="143"/>
      <c r="E1" s="143"/>
      <c r="F1" s="144"/>
    </row>
    <row r="2" spans="1:6" ht="36" customHeight="1">
      <c r="A2" s="25" t="s">
        <v>36</v>
      </c>
      <c r="B2" s="147" t="s">
        <v>30</v>
      </c>
      <c r="C2" s="147"/>
      <c r="D2" s="25" t="s">
        <v>1</v>
      </c>
      <c r="E2" s="147" t="s">
        <v>145</v>
      </c>
      <c r="F2" s="147"/>
    </row>
    <row r="3" spans="1:6" ht="36" customHeight="1">
      <c r="A3" s="130" t="s">
        <v>2</v>
      </c>
      <c r="B3" s="131"/>
      <c r="C3" s="131"/>
      <c r="D3" s="131"/>
      <c r="E3" s="132"/>
      <c r="F3" s="26"/>
    </row>
    <row r="4" spans="1:6" ht="36" customHeight="1">
      <c r="A4" s="25" t="s">
        <v>3</v>
      </c>
      <c r="B4" s="25" t="s">
        <v>4</v>
      </c>
      <c r="C4" s="133" t="s">
        <v>146</v>
      </c>
      <c r="D4" s="134"/>
      <c r="E4" s="25" t="s">
        <v>147</v>
      </c>
      <c r="F4" s="25" t="s">
        <v>7</v>
      </c>
    </row>
    <row r="5" spans="1:6" ht="36" customHeight="1">
      <c r="A5" s="133" t="s">
        <v>16</v>
      </c>
      <c r="B5" s="134"/>
      <c r="C5" s="150"/>
      <c r="D5" s="151"/>
      <c r="E5" s="94">
        <f>SUM(E6:E6)</f>
        <v>0</v>
      </c>
      <c r="F5" s="28"/>
    </row>
    <row r="6" spans="1:6" ht="36" customHeight="1">
      <c r="A6" s="28">
        <v>1</v>
      </c>
      <c r="B6" s="29"/>
      <c r="C6" s="150"/>
      <c r="D6" s="151"/>
      <c r="E6" s="94"/>
      <c r="F6" s="28"/>
    </row>
    <row r="7" spans="1:6" ht="36" customHeight="1">
      <c r="A7" s="130" t="s">
        <v>148</v>
      </c>
      <c r="B7" s="131"/>
      <c r="C7" s="131"/>
      <c r="D7" s="131"/>
      <c r="E7" s="131"/>
      <c r="F7" s="132"/>
    </row>
    <row r="8" spans="1:6" ht="36" customHeight="1">
      <c r="A8" s="133" t="s">
        <v>8</v>
      </c>
      <c r="B8" s="134"/>
      <c r="C8" s="25" t="s">
        <v>9</v>
      </c>
      <c r="D8" s="25" t="s">
        <v>4</v>
      </c>
      <c r="E8" s="25" t="s">
        <v>6</v>
      </c>
      <c r="F8" s="25" t="s">
        <v>7</v>
      </c>
    </row>
    <row r="9" spans="1:6" ht="36" customHeight="1">
      <c r="A9" s="133" t="s">
        <v>10</v>
      </c>
      <c r="B9" s="134"/>
      <c r="C9" s="119">
        <f>C12+C14+C16+C18+C22</f>
        <v>12050750</v>
      </c>
      <c r="D9" s="135"/>
      <c r="E9" s="120"/>
      <c r="F9" s="28"/>
    </row>
    <row r="10" spans="1:6" ht="36" customHeight="1">
      <c r="A10" s="112" t="s">
        <v>13</v>
      </c>
      <c r="B10" s="25">
        <v>1</v>
      </c>
      <c r="C10" s="32" t="s">
        <v>149</v>
      </c>
      <c r="D10" s="72">
        <v>45996</v>
      </c>
      <c r="E10" s="33">
        <v>2718750</v>
      </c>
      <c r="F10" s="28"/>
    </row>
    <row r="11" spans="1:6" ht="36" customHeight="1">
      <c r="A11" s="110"/>
      <c r="B11" s="25">
        <v>2</v>
      </c>
      <c r="C11" s="32" t="s">
        <v>150</v>
      </c>
      <c r="D11" s="72">
        <v>45996</v>
      </c>
      <c r="E11" s="33">
        <v>6777500</v>
      </c>
      <c r="F11" s="28"/>
    </row>
    <row r="12" spans="1:6" ht="36" customHeight="1">
      <c r="A12" s="111"/>
      <c r="B12" s="25" t="s">
        <v>11</v>
      </c>
      <c r="C12" s="136">
        <f>SUM(E10:E11)</f>
        <v>9496250</v>
      </c>
      <c r="D12" s="137"/>
      <c r="E12" s="138"/>
      <c r="F12" s="28"/>
    </row>
    <row r="13" spans="1:6" ht="36" customHeight="1">
      <c r="A13" s="112" t="s">
        <v>151</v>
      </c>
      <c r="B13" s="25">
        <v>1</v>
      </c>
      <c r="C13" s="34"/>
      <c r="D13" s="35"/>
      <c r="E13" s="36"/>
      <c r="F13" s="28"/>
    </row>
    <row r="14" spans="1:6" ht="36" customHeight="1">
      <c r="A14" s="111"/>
      <c r="B14" s="25" t="s">
        <v>11</v>
      </c>
      <c r="C14" s="124">
        <f>SUM(E13:E13)</f>
        <v>0</v>
      </c>
      <c r="D14" s="125"/>
      <c r="E14" s="126"/>
      <c r="F14" s="28"/>
    </row>
    <row r="15" spans="1:6" ht="36" customHeight="1">
      <c r="A15" s="112" t="s">
        <v>12</v>
      </c>
      <c r="B15" s="25">
        <v>1</v>
      </c>
      <c r="C15" s="34"/>
      <c r="D15" s="34"/>
      <c r="E15" s="37"/>
      <c r="F15" s="28"/>
    </row>
    <row r="16" spans="1:6" ht="36" customHeight="1">
      <c r="A16" s="111"/>
      <c r="B16" s="25" t="s">
        <v>11</v>
      </c>
      <c r="C16" s="127">
        <v>0</v>
      </c>
      <c r="D16" s="128"/>
      <c r="E16" s="129"/>
      <c r="F16" s="28"/>
    </row>
    <row r="17" spans="1:6" ht="36" customHeight="1">
      <c r="A17" s="112" t="s">
        <v>28</v>
      </c>
      <c r="B17" s="25">
        <v>1</v>
      </c>
      <c r="C17" s="34"/>
      <c r="D17" s="35"/>
      <c r="E17" s="36"/>
      <c r="F17" s="28"/>
    </row>
    <row r="18" spans="1:6" ht="36" customHeight="1">
      <c r="A18" s="111"/>
      <c r="B18" s="25" t="s">
        <v>11</v>
      </c>
      <c r="C18" s="124">
        <f>SUM(E17:E17)</f>
        <v>0</v>
      </c>
      <c r="D18" s="125"/>
      <c r="E18" s="126"/>
      <c r="F18" s="28"/>
    </row>
    <row r="19" spans="1:6" ht="36" customHeight="1">
      <c r="A19" s="112" t="s">
        <v>21</v>
      </c>
      <c r="B19" s="25">
        <v>1</v>
      </c>
      <c r="C19" s="34" t="s">
        <v>152</v>
      </c>
      <c r="D19" s="72">
        <v>45966</v>
      </c>
      <c r="E19" s="36">
        <v>120250</v>
      </c>
      <c r="F19" s="28"/>
    </row>
    <row r="20" spans="1:6" ht="36" customHeight="1">
      <c r="A20" s="110"/>
      <c r="B20" s="25">
        <v>2</v>
      </c>
      <c r="C20" s="34" t="s">
        <v>141</v>
      </c>
      <c r="D20" s="72">
        <v>45974</v>
      </c>
      <c r="E20" s="36">
        <v>735000</v>
      </c>
      <c r="F20" s="28"/>
    </row>
    <row r="21" spans="1:6" ht="36" customHeight="1">
      <c r="A21" s="110"/>
      <c r="B21" s="25">
        <v>3</v>
      </c>
      <c r="C21" s="34" t="s">
        <v>153</v>
      </c>
      <c r="D21" s="72">
        <v>45978</v>
      </c>
      <c r="E21" s="36">
        <v>1699250</v>
      </c>
      <c r="F21" s="28"/>
    </row>
    <row r="22" spans="1:6" ht="45.75" customHeight="1">
      <c r="A22" s="111"/>
      <c r="B22" s="25" t="s">
        <v>11</v>
      </c>
      <c r="C22" s="121">
        <f>SUM(E19:E21)</f>
        <v>2554500</v>
      </c>
      <c r="D22" s="122"/>
      <c r="E22" s="123"/>
      <c r="F22" s="28"/>
    </row>
    <row r="43" spans="22:22">
      <c r="V43" s="2"/>
    </row>
  </sheetData>
  <mergeCells count="22">
    <mergeCell ref="A19:A22"/>
    <mergeCell ref="C22:E22"/>
    <mergeCell ref="A13:A14"/>
    <mergeCell ref="A3:E3"/>
    <mergeCell ref="A1:F1"/>
    <mergeCell ref="C4:D4"/>
    <mergeCell ref="B2:C2"/>
    <mergeCell ref="E2:F2"/>
    <mergeCell ref="C16:E16"/>
    <mergeCell ref="A5:B5"/>
    <mergeCell ref="C5:D5"/>
    <mergeCell ref="C6:D6"/>
    <mergeCell ref="C12:E12"/>
    <mergeCell ref="A10:A12"/>
    <mergeCell ref="A17:A18"/>
    <mergeCell ref="C18:E18"/>
    <mergeCell ref="A15:A16"/>
    <mergeCell ref="C14:E14"/>
    <mergeCell ref="A7:F7"/>
    <mergeCell ref="A8:B8"/>
    <mergeCell ref="A9:B9"/>
    <mergeCell ref="C9:E9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3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7030A0"/>
    <pageSetUpPr fitToPage="1"/>
  </sheetPr>
  <dimension ref="A1:V48"/>
  <sheetViews>
    <sheetView view="pageBreakPreview" topLeftCell="A7" zoomScale="70" zoomScaleNormal="100" zoomScaleSheetLayoutView="70" workbookViewId="0">
      <selection activeCell="C21" sqref="C21"/>
    </sheetView>
  </sheetViews>
  <sheetFormatPr defaultRowHeight="16.5"/>
  <cols>
    <col min="1" max="1" width="11.875" style="39" customWidth="1"/>
    <col min="2" max="2" width="14.75" style="39" customWidth="1"/>
    <col min="3" max="3" width="59.875" style="39" customWidth="1"/>
    <col min="4" max="4" width="13.25" style="39" customWidth="1"/>
    <col min="5" max="5" width="18" style="41" customWidth="1"/>
    <col min="6" max="6" width="13.875" style="39" customWidth="1"/>
    <col min="7" max="16384" width="9" style="1"/>
  </cols>
  <sheetData>
    <row r="1" spans="1:6" customFormat="1" ht="45" customHeight="1">
      <c r="A1" s="142" t="s">
        <v>61</v>
      </c>
      <c r="B1" s="143"/>
      <c r="C1" s="143"/>
      <c r="D1" s="143"/>
      <c r="E1" s="143"/>
      <c r="F1" s="144"/>
    </row>
    <row r="2" spans="1:6" ht="36" customHeight="1">
      <c r="A2" s="25" t="s">
        <v>36</v>
      </c>
      <c r="B2" s="147" t="s">
        <v>35</v>
      </c>
      <c r="C2" s="147"/>
      <c r="D2" s="25" t="s">
        <v>1</v>
      </c>
      <c r="E2" s="147" t="s">
        <v>33</v>
      </c>
      <c r="F2" s="147"/>
    </row>
    <row r="3" spans="1:6" ht="36" customHeight="1">
      <c r="A3" s="130" t="s">
        <v>2</v>
      </c>
      <c r="B3" s="131"/>
      <c r="C3" s="131"/>
      <c r="D3" s="131"/>
      <c r="E3" s="132"/>
      <c r="F3" s="26"/>
    </row>
    <row r="4" spans="1:6" ht="36" customHeight="1">
      <c r="A4" s="25" t="s">
        <v>3</v>
      </c>
      <c r="B4" s="25" t="s">
        <v>4</v>
      </c>
      <c r="C4" s="133" t="s">
        <v>29</v>
      </c>
      <c r="D4" s="134"/>
      <c r="E4" s="25" t="s">
        <v>20</v>
      </c>
      <c r="F4" s="25" t="s">
        <v>7</v>
      </c>
    </row>
    <row r="5" spans="1:6" ht="36" customHeight="1">
      <c r="A5" s="133" t="s">
        <v>16</v>
      </c>
      <c r="B5" s="134"/>
      <c r="C5" s="152"/>
      <c r="D5" s="153"/>
      <c r="E5" s="27">
        <f>SUM(E6:E6)</f>
        <v>0</v>
      </c>
      <c r="F5" s="28"/>
    </row>
    <row r="6" spans="1:6" ht="36" customHeight="1">
      <c r="A6" s="26">
        <v>1</v>
      </c>
      <c r="B6" s="29"/>
      <c r="C6" s="150"/>
      <c r="D6" s="151"/>
      <c r="E6" s="30"/>
      <c r="F6" s="28"/>
    </row>
    <row r="7" spans="1:6" ht="36" customHeight="1">
      <c r="A7" s="130" t="s">
        <v>18</v>
      </c>
      <c r="B7" s="131"/>
      <c r="C7" s="131"/>
      <c r="D7" s="131"/>
      <c r="E7" s="131"/>
      <c r="F7" s="132"/>
    </row>
    <row r="8" spans="1:6" ht="36" customHeight="1">
      <c r="A8" s="133" t="s">
        <v>8</v>
      </c>
      <c r="B8" s="134"/>
      <c r="C8" s="25" t="s">
        <v>9</v>
      </c>
      <c r="D8" s="25" t="s">
        <v>4</v>
      </c>
      <c r="E8" s="25" t="s">
        <v>6</v>
      </c>
      <c r="F8" s="25" t="s">
        <v>7</v>
      </c>
    </row>
    <row r="9" spans="1:6" ht="36" customHeight="1">
      <c r="A9" s="133" t="s">
        <v>10</v>
      </c>
      <c r="B9" s="134"/>
      <c r="C9" s="119">
        <f>C12+C14+C16+C18+C23</f>
        <v>14098200</v>
      </c>
      <c r="D9" s="135"/>
      <c r="E9" s="120"/>
      <c r="F9" s="28"/>
    </row>
    <row r="10" spans="1:6" ht="36" customHeight="1">
      <c r="A10" s="31"/>
      <c r="B10" s="25">
        <v>1</v>
      </c>
      <c r="C10" s="32" t="s">
        <v>62</v>
      </c>
      <c r="D10" s="29">
        <v>45996</v>
      </c>
      <c r="E10" s="33">
        <v>6187500</v>
      </c>
      <c r="F10" s="28"/>
    </row>
    <row r="11" spans="1:6" ht="36" customHeight="1">
      <c r="A11" s="112" t="s">
        <v>13</v>
      </c>
      <c r="B11" s="25">
        <v>2</v>
      </c>
      <c r="C11" s="32" t="s">
        <v>63</v>
      </c>
      <c r="D11" s="29">
        <v>45996</v>
      </c>
      <c r="E11" s="33">
        <v>6406250</v>
      </c>
      <c r="F11" s="28"/>
    </row>
    <row r="12" spans="1:6" ht="36" customHeight="1">
      <c r="A12" s="111"/>
      <c r="B12" s="25" t="s">
        <v>11</v>
      </c>
      <c r="C12" s="136">
        <f>SUM(E10:E11)</f>
        <v>12593750</v>
      </c>
      <c r="D12" s="137"/>
      <c r="E12" s="138"/>
      <c r="F12" s="28"/>
    </row>
    <row r="13" spans="1:6" ht="36" customHeight="1">
      <c r="A13" s="112" t="s">
        <v>14</v>
      </c>
      <c r="B13" s="25">
        <v>1</v>
      </c>
      <c r="C13" s="34"/>
      <c r="D13" s="35"/>
      <c r="E13" s="36"/>
      <c r="F13" s="28"/>
    </row>
    <row r="14" spans="1:6" ht="36" customHeight="1">
      <c r="A14" s="111"/>
      <c r="B14" s="25" t="s">
        <v>11</v>
      </c>
      <c r="C14" s="124">
        <f>SUM(E13:E13)</f>
        <v>0</v>
      </c>
      <c r="D14" s="125"/>
      <c r="E14" s="126"/>
      <c r="F14" s="28"/>
    </row>
    <row r="15" spans="1:6" ht="36" customHeight="1">
      <c r="A15" s="112" t="s">
        <v>12</v>
      </c>
      <c r="B15" s="25">
        <v>1</v>
      </c>
      <c r="C15" s="34"/>
      <c r="D15" s="34"/>
      <c r="E15" s="37"/>
      <c r="F15" s="28"/>
    </row>
    <row r="16" spans="1:6" ht="36" customHeight="1">
      <c r="A16" s="111"/>
      <c r="B16" s="25" t="s">
        <v>11</v>
      </c>
      <c r="C16" s="127">
        <v>0</v>
      </c>
      <c r="D16" s="128"/>
      <c r="E16" s="129"/>
      <c r="F16" s="28"/>
    </row>
    <row r="17" spans="1:6" ht="36" customHeight="1">
      <c r="A17" s="112" t="s">
        <v>28</v>
      </c>
      <c r="B17" s="25">
        <v>1</v>
      </c>
      <c r="C17" s="34"/>
      <c r="D17" s="35"/>
      <c r="E17" s="36"/>
      <c r="F17" s="28"/>
    </row>
    <row r="18" spans="1:6" ht="36" customHeight="1">
      <c r="A18" s="111"/>
      <c r="B18" s="25" t="s">
        <v>11</v>
      </c>
      <c r="C18" s="124">
        <f>SUM(E17:E17)</f>
        <v>0</v>
      </c>
      <c r="D18" s="125"/>
      <c r="E18" s="126"/>
      <c r="F18" s="28"/>
    </row>
    <row r="19" spans="1:6" ht="36" customHeight="1">
      <c r="A19" s="112" t="s">
        <v>21</v>
      </c>
      <c r="B19" s="25">
        <v>1</v>
      </c>
      <c r="C19" s="28" t="s">
        <v>64</v>
      </c>
      <c r="D19" s="29">
        <v>45966</v>
      </c>
      <c r="E19" s="38">
        <v>159750</v>
      </c>
      <c r="F19" s="28"/>
    </row>
    <row r="20" spans="1:6" ht="36" customHeight="1">
      <c r="A20" s="110"/>
      <c r="B20" s="25">
        <v>2</v>
      </c>
      <c r="C20" s="28" t="s">
        <v>65</v>
      </c>
      <c r="D20" s="29">
        <v>45967</v>
      </c>
      <c r="E20" s="38">
        <v>307200</v>
      </c>
      <c r="F20" s="28"/>
    </row>
    <row r="21" spans="1:6" ht="36" customHeight="1">
      <c r="A21" s="110"/>
      <c r="B21" s="25">
        <v>3</v>
      </c>
      <c r="C21" s="28" t="s">
        <v>66</v>
      </c>
      <c r="D21" s="29">
        <v>45967</v>
      </c>
      <c r="E21" s="38">
        <v>625000</v>
      </c>
      <c r="F21" s="28"/>
    </row>
    <row r="22" spans="1:6" ht="36" customHeight="1">
      <c r="A22" s="110"/>
      <c r="B22" s="25">
        <v>4</v>
      </c>
      <c r="C22" s="28" t="s">
        <v>67</v>
      </c>
      <c r="D22" s="29">
        <v>45988</v>
      </c>
      <c r="E22" s="38">
        <v>412500</v>
      </c>
      <c r="F22" s="28"/>
    </row>
    <row r="23" spans="1:6" ht="36" customHeight="1">
      <c r="A23" s="111"/>
      <c r="B23" s="25" t="s">
        <v>11</v>
      </c>
      <c r="C23" s="121">
        <f>SUM(E19:E22)</f>
        <v>1504450</v>
      </c>
      <c r="D23" s="122"/>
      <c r="E23" s="123"/>
      <c r="F23" s="28"/>
    </row>
    <row r="24" spans="1:6">
      <c r="E24" s="40"/>
    </row>
    <row r="25" spans="1:6">
      <c r="E25" s="40"/>
    </row>
    <row r="48" spans="22:22">
      <c r="V48" s="2"/>
    </row>
  </sheetData>
  <mergeCells count="22">
    <mergeCell ref="C12:E12"/>
    <mergeCell ref="A5:B5"/>
    <mergeCell ref="A1:F1"/>
    <mergeCell ref="B2:C2"/>
    <mergeCell ref="E2:F2"/>
    <mergeCell ref="A3:E3"/>
    <mergeCell ref="C4:D4"/>
    <mergeCell ref="C5:D5"/>
    <mergeCell ref="A7:F7"/>
    <mergeCell ref="A8:B8"/>
    <mergeCell ref="A9:B9"/>
    <mergeCell ref="C9:E9"/>
    <mergeCell ref="A11:A12"/>
    <mergeCell ref="C6:D6"/>
    <mergeCell ref="C23:E23"/>
    <mergeCell ref="A13:A14"/>
    <mergeCell ref="C14:E14"/>
    <mergeCell ref="A15:A16"/>
    <mergeCell ref="C16:E16"/>
    <mergeCell ref="A17:A18"/>
    <mergeCell ref="C18:E18"/>
    <mergeCell ref="A19:A23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1" fitToHeight="0" orientation="portrait" horizontalDpi="4294967293" verticalDpi="4294967293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66FF"/>
    <pageSetUpPr fitToPage="1"/>
  </sheetPr>
  <dimension ref="A1:F144"/>
  <sheetViews>
    <sheetView zoomScale="85" zoomScaleNormal="85" workbookViewId="0">
      <selection activeCell="E5" sqref="E5"/>
    </sheetView>
  </sheetViews>
  <sheetFormatPr defaultRowHeight="16.5"/>
  <cols>
    <col min="1" max="2" width="13.625" customWidth="1"/>
    <col min="3" max="3" width="55.625" customWidth="1"/>
    <col min="4" max="4" width="13.625" customWidth="1"/>
    <col min="5" max="5" width="13.875" bestFit="1" customWidth="1"/>
    <col min="6" max="6" width="13.625" customWidth="1"/>
  </cols>
  <sheetData>
    <row r="1" spans="1:6" ht="44.25" customHeight="1">
      <c r="A1" s="155" t="s">
        <v>154</v>
      </c>
      <c r="B1" s="156"/>
      <c r="C1" s="156"/>
      <c r="D1" s="156"/>
      <c r="E1" s="156"/>
      <c r="F1" s="157"/>
    </row>
    <row r="2" spans="1:6" ht="39.950000000000003" customHeight="1">
      <c r="A2" s="76" t="s">
        <v>0</v>
      </c>
      <c r="B2" s="117" t="s">
        <v>51</v>
      </c>
      <c r="C2" s="117"/>
      <c r="D2" s="25" t="s">
        <v>1</v>
      </c>
      <c r="E2" s="117" t="s">
        <v>52</v>
      </c>
      <c r="F2" s="158"/>
    </row>
    <row r="3" spans="1:6" ht="39.950000000000003" customHeight="1">
      <c r="A3" s="159" t="s">
        <v>2</v>
      </c>
      <c r="B3" s="131"/>
      <c r="C3" s="131"/>
      <c r="D3" s="131"/>
      <c r="E3" s="132"/>
      <c r="F3" s="78"/>
    </row>
    <row r="4" spans="1:6" ht="39.950000000000003" customHeight="1">
      <c r="A4" s="76" t="s">
        <v>3</v>
      </c>
      <c r="B4" s="25" t="s">
        <v>4</v>
      </c>
      <c r="C4" s="133" t="s">
        <v>5</v>
      </c>
      <c r="D4" s="134"/>
      <c r="E4" s="25" t="s">
        <v>6</v>
      </c>
      <c r="F4" s="79" t="s">
        <v>7</v>
      </c>
    </row>
    <row r="5" spans="1:6" ht="39.950000000000003" customHeight="1">
      <c r="A5" s="154" t="s">
        <v>10</v>
      </c>
      <c r="B5" s="134"/>
      <c r="C5" s="117"/>
      <c r="D5" s="117"/>
      <c r="E5" s="80">
        <f>E6+E7+E8</f>
        <v>24923904</v>
      </c>
      <c r="F5" s="77"/>
    </row>
    <row r="6" spans="1:6" ht="39.950000000000003" customHeight="1">
      <c r="A6" s="81">
        <v>1</v>
      </c>
      <c r="B6" s="82">
        <v>45940</v>
      </c>
      <c r="C6" s="117" t="s">
        <v>122</v>
      </c>
      <c r="D6" s="117"/>
      <c r="E6" s="47">
        <v>8620579</v>
      </c>
      <c r="F6" s="77"/>
    </row>
    <row r="7" spans="1:6" ht="39.950000000000003" customHeight="1">
      <c r="A7" s="81">
        <v>2</v>
      </c>
      <c r="B7" s="82">
        <v>45940</v>
      </c>
      <c r="C7" s="168" t="s">
        <v>123</v>
      </c>
      <c r="D7" s="169"/>
      <c r="E7" s="47">
        <v>7487125</v>
      </c>
      <c r="F7" s="77"/>
    </row>
    <row r="8" spans="1:6" ht="39.950000000000003" customHeight="1">
      <c r="A8" s="81">
        <v>3</v>
      </c>
      <c r="B8" s="82">
        <v>45940</v>
      </c>
      <c r="C8" s="168" t="s">
        <v>124</v>
      </c>
      <c r="D8" s="169"/>
      <c r="E8" s="47">
        <v>8816200</v>
      </c>
      <c r="F8" s="83"/>
    </row>
    <row r="9" spans="1:6" ht="39.950000000000003" customHeight="1">
      <c r="A9" s="159" t="s">
        <v>25</v>
      </c>
      <c r="B9" s="131"/>
      <c r="C9" s="131"/>
      <c r="D9" s="131"/>
      <c r="E9" s="131"/>
      <c r="F9" s="170"/>
    </row>
    <row r="10" spans="1:6" ht="39.950000000000003" customHeight="1">
      <c r="A10" s="154" t="s">
        <v>8</v>
      </c>
      <c r="B10" s="134"/>
      <c r="C10" s="25" t="s">
        <v>9</v>
      </c>
      <c r="D10" s="25" t="s">
        <v>4</v>
      </c>
      <c r="E10" s="25" t="s">
        <v>6</v>
      </c>
      <c r="F10" s="79" t="s">
        <v>7</v>
      </c>
    </row>
    <row r="11" spans="1:6" ht="39.950000000000003" customHeight="1">
      <c r="A11" s="154" t="s">
        <v>10</v>
      </c>
      <c r="B11" s="134"/>
      <c r="C11" s="171">
        <f>C14+E22</f>
        <v>29613140</v>
      </c>
      <c r="D11" s="172"/>
      <c r="E11" s="173"/>
      <c r="F11" s="77"/>
    </row>
    <row r="12" spans="1:6" ht="39.950000000000003" customHeight="1">
      <c r="A12" s="160" t="s">
        <v>26</v>
      </c>
      <c r="B12" s="163" t="s">
        <v>26</v>
      </c>
      <c r="C12" s="28" t="s">
        <v>125</v>
      </c>
      <c r="D12" s="72">
        <v>45996</v>
      </c>
      <c r="E12" s="73">
        <v>10080000</v>
      </c>
      <c r="F12" s="77"/>
    </row>
    <row r="13" spans="1:6" ht="39.950000000000003" customHeight="1">
      <c r="A13" s="161"/>
      <c r="B13" s="164"/>
      <c r="C13" s="28" t="s">
        <v>126</v>
      </c>
      <c r="D13" s="72">
        <v>45996</v>
      </c>
      <c r="E13" s="73">
        <v>16469250</v>
      </c>
      <c r="F13" s="77"/>
    </row>
    <row r="14" spans="1:6" ht="39.950000000000003" customHeight="1">
      <c r="A14" s="162"/>
      <c r="B14" s="75" t="s">
        <v>11</v>
      </c>
      <c r="C14" s="165">
        <f>E12+E13</f>
        <v>26549250</v>
      </c>
      <c r="D14" s="166"/>
      <c r="E14" s="167"/>
      <c r="F14" s="77"/>
    </row>
    <row r="15" spans="1:6" ht="39.950000000000003" customHeight="1">
      <c r="A15" s="161"/>
      <c r="B15" s="75">
        <v>1</v>
      </c>
      <c r="C15" s="71" t="s">
        <v>127</v>
      </c>
      <c r="D15" s="72">
        <v>45966</v>
      </c>
      <c r="E15" s="73">
        <v>452160</v>
      </c>
      <c r="F15" s="77"/>
    </row>
    <row r="16" spans="1:6" ht="39.950000000000003" customHeight="1">
      <c r="A16" s="161"/>
      <c r="B16" s="75">
        <v>2</v>
      </c>
      <c r="C16" s="71" t="s">
        <v>129</v>
      </c>
      <c r="D16" s="72">
        <v>45966</v>
      </c>
      <c r="E16" s="73">
        <v>20000</v>
      </c>
      <c r="F16" s="77"/>
    </row>
    <row r="17" spans="1:6" ht="39.950000000000003" customHeight="1">
      <c r="A17" s="161"/>
      <c r="B17" s="75">
        <v>3</v>
      </c>
      <c r="C17" s="71" t="s">
        <v>130</v>
      </c>
      <c r="D17" s="72">
        <v>45966</v>
      </c>
      <c r="E17" s="73">
        <v>100000</v>
      </c>
      <c r="F17" s="77"/>
    </row>
    <row r="18" spans="1:6" ht="39.950000000000003" customHeight="1">
      <c r="A18" s="161"/>
      <c r="B18" s="75">
        <v>4</v>
      </c>
      <c r="C18" s="71" t="s">
        <v>128</v>
      </c>
      <c r="D18" s="72">
        <v>45980</v>
      </c>
      <c r="E18" s="73">
        <v>66400</v>
      </c>
      <c r="F18" s="77"/>
    </row>
    <row r="19" spans="1:6" ht="39.950000000000003" customHeight="1">
      <c r="A19" s="161"/>
      <c r="B19" s="75">
        <v>5</v>
      </c>
      <c r="C19" s="26" t="s">
        <v>54</v>
      </c>
      <c r="D19" s="72">
        <v>45986</v>
      </c>
      <c r="E19" s="73">
        <v>255650</v>
      </c>
      <c r="F19" s="77"/>
    </row>
    <row r="20" spans="1:6" ht="39.950000000000003" customHeight="1">
      <c r="A20" s="161"/>
      <c r="B20" s="75">
        <v>6</v>
      </c>
      <c r="C20" s="32" t="s">
        <v>53</v>
      </c>
      <c r="D20" s="72">
        <v>45986</v>
      </c>
      <c r="E20" s="74">
        <v>2165910</v>
      </c>
      <c r="F20" s="77"/>
    </row>
    <row r="21" spans="1:6" ht="39.950000000000003" customHeight="1">
      <c r="A21" s="161"/>
      <c r="B21" s="75">
        <v>7</v>
      </c>
      <c r="C21" s="32" t="s">
        <v>55</v>
      </c>
      <c r="D21" s="72">
        <v>45988</v>
      </c>
      <c r="E21" s="74">
        <v>3770</v>
      </c>
      <c r="F21" s="84"/>
    </row>
    <row r="22" spans="1:6" ht="39.950000000000003" customHeight="1" thickBot="1">
      <c r="A22" s="85"/>
      <c r="B22" s="86" t="s">
        <v>11</v>
      </c>
      <c r="C22" s="87"/>
      <c r="D22" s="88"/>
      <c r="E22" s="89">
        <f>E15+E16+E17+E18+E19+E20+E21</f>
        <v>3063890</v>
      </c>
      <c r="F22" s="90"/>
    </row>
    <row r="23" spans="1:6">
      <c r="A23" s="21"/>
      <c r="B23" s="21"/>
      <c r="C23" s="21"/>
      <c r="D23" s="21"/>
      <c r="E23" s="21"/>
      <c r="F23" s="21"/>
    </row>
    <row r="24" spans="1:6">
      <c r="A24" s="21"/>
      <c r="B24" s="21"/>
      <c r="C24" s="21"/>
      <c r="D24" s="21"/>
      <c r="E24" s="21"/>
      <c r="F24" s="21"/>
    </row>
    <row r="25" spans="1:6">
      <c r="A25" s="21"/>
      <c r="B25" s="21"/>
      <c r="C25" s="21"/>
      <c r="D25" s="21"/>
      <c r="E25" s="21"/>
      <c r="F25" s="21"/>
    </row>
    <row r="26" spans="1:6">
      <c r="A26" s="21"/>
      <c r="B26" s="21"/>
      <c r="C26" s="21"/>
      <c r="D26" s="21"/>
      <c r="E26" s="21"/>
      <c r="F26" s="21"/>
    </row>
    <row r="27" spans="1:6">
      <c r="A27" s="21"/>
      <c r="B27" s="21"/>
      <c r="C27" s="21"/>
      <c r="D27" s="21"/>
      <c r="E27" s="21"/>
      <c r="F27" s="21"/>
    </row>
    <row r="28" spans="1:6">
      <c r="A28" s="21"/>
      <c r="B28" s="21"/>
      <c r="C28" s="21"/>
      <c r="D28" s="21"/>
      <c r="E28" s="21"/>
      <c r="F28" s="21"/>
    </row>
    <row r="29" spans="1:6">
      <c r="A29" s="21"/>
      <c r="B29" s="21"/>
      <c r="C29" s="21"/>
      <c r="D29" s="21"/>
      <c r="E29" s="21"/>
      <c r="F29" s="21"/>
    </row>
    <row r="30" spans="1:6">
      <c r="A30" s="21"/>
      <c r="B30" s="21"/>
      <c r="C30" s="21"/>
      <c r="D30" s="21"/>
      <c r="E30" s="21"/>
      <c r="F30" s="21"/>
    </row>
    <row r="31" spans="1:6">
      <c r="A31" s="21"/>
      <c r="B31" s="21"/>
      <c r="C31" s="21"/>
      <c r="D31" s="21"/>
      <c r="E31" s="21"/>
      <c r="F31" s="21"/>
    </row>
    <row r="32" spans="1:6">
      <c r="A32" s="21"/>
      <c r="B32" s="21"/>
      <c r="C32" s="21"/>
      <c r="D32" s="21"/>
      <c r="E32" s="21"/>
      <c r="F32" s="21"/>
    </row>
    <row r="33" spans="1:6">
      <c r="A33" s="21"/>
      <c r="B33" s="21"/>
      <c r="C33" s="21"/>
      <c r="D33" s="21"/>
      <c r="E33" s="21"/>
      <c r="F33" s="21"/>
    </row>
    <row r="34" spans="1:6">
      <c r="A34" s="21"/>
      <c r="B34" s="21"/>
      <c r="C34" s="21"/>
      <c r="D34" s="21"/>
      <c r="E34" s="21"/>
      <c r="F34" s="21"/>
    </row>
    <row r="35" spans="1:6">
      <c r="A35" s="21"/>
      <c r="B35" s="21"/>
      <c r="C35" s="21"/>
      <c r="D35" s="21"/>
      <c r="E35" s="21"/>
      <c r="F35" s="21"/>
    </row>
    <row r="36" spans="1:6">
      <c r="A36" s="21"/>
      <c r="B36" s="21"/>
      <c r="C36" s="21"/>
      <c r="D36" s="21"/>
      <c r="E36" s="21"/>
      <c r="F36" s="21"/>
    </row>
    <row r="37" spans="1:6">
      <c r="A37" s="21"/>
      <c r="B37" s="21"/>
      <c r="C37" s="21"/>
      <c r="D37" s="21"/>
      <c r="E37" s="21"/>
      <c r="F37" s="21"/>
    </row>
    <row r="38" spans="1:6">
      <c r="A38" s="21"/>
      <c r="B38" s="21"/>
      <c r="C38" s="21"/>
      <c r="D38" s="21"/>
      <c r="E38" s="21"/>
      <c r="F38" s="21"/>
    </row>
    <row r="39" spans="1:6">
      <c r="A39" s="21"/>
      <c r="B39" s="21"/>
      <c r="C39" s="21"/>
      <c r="D39" s="21"/>
      <c r="E39" s="21"/>
      <c r="F39" s="21"/>
    </row>
    <row r="40" spans="1:6">
      <c r="A40" s="21"/>
      <c r="B40" s="21"/>
      <c r="C40" s="21"/>
      <c r="D40" s="21"/>
      <c r="E40" s="21"/>
      <c r="F40" s="21"/>
    </row>
    <row r="41" spans="1:6">
      <c r="A41" s="21"/>
      <c r="B41" s="21"/>
      <c r="C41" s="21"/>
      <c r="D41" s="21"/>
      <c r="E41" s="21"/>
      <c r="F41" s="21"/>
    </row>
    <row r="42" spans="1:6">
      <c r="A42" s="21"/>
      <c r="B42" s="21"/>
      <c r="C42" s="21"/>
      <c r="D42" s="21"/>
      <c r="E42" s="21"/>
      <c r="F42" s="21"/>
    </row>
    <row r="43" spans="1:6">
      <c r="A43" s="21"/>
      <c r="B43" s="21"/>
      <c r="C43" s="21"/>
      <c r="D43" s="21"/>
      <c r="E43" s="21"/>
      <c r="F43" s="21"/>
    </row>
    <row r="44" spans="1:6">
      <c r="A44" s="21"/>
      <c r="B44" s="21"/>
      <c r="C44" s="21"/>
      <c r="D44" s="21"/>
      <c r="E44" s="21"/>
      <c r="F44" s="21"/>
    </row>
    <row r="45" spans="1:6">
      <c r="A45" s="21"/>
      <c r="B45" s="21"/>
      <c r="C45" s="21"/>
      <c r="D45" s="21"/>
      <c r="E45" s="21"/>
      <c r="F45" s="21"/>
    </row>
    <row r="46" spans="1:6">
      <c r="A46" s="21"/>
      <c r="B46" s="21"/>
      <c r="C46" s="21"/>
      <c r="D46" s="21"/>
      <c r="E46" s="21"/>
      <c r="F46" s="21"/>
    </row>
    <row r="47" spans="1:6">
      <c r="A47" s="21"/>
      <c r="B47" s="21"/>
      <c r="C47" s="21"/>
      <c r="D47" s="21"/>
      <c r="E47" s="21"/>
      <c r="F47" s="21"/>
    </row>
    <row r="48" spans="1:6">
      <c r="A48" s="21"/>
      <c r="B48" s="21"/>
      <c r="C48" s="21"/>
      <c r="D48" s="21"/>
      <c r="E48" s="21"/>
      <c r="F48" s="21"/>
    </row>
    <row r="49" spans="1:6">
      <c r="A49" s="21"/>
      <c r="B49" s="21"/>
      <c r="C49" s="21"/>
      <c r="D49" s="21"/>
      <c r="E49" s="21"/>
      <c r="F49" s="21"/>
    </row>
    <row r="50" spans="1:6">
      <c r="A50" s="21"/>
      <c r="B50" s="21"/>
      <c r="C50" s="21"/>
      <c r="D50" s="21"/>
      <c r="E50" s="21"/>
      <c r="F50" s="21"/>
    </row>
    <row r="51" spans="1:6">
      <c r="A51" s="21"/>
      <c r="B51" s="21"/>
      <c r="C51" s="21"/>
      <c r="D51" s="21"/>
      <c r="E51" s="21"/>
      <c r="F51" s="21"/>
    </row>
    <row r="52" spans="1:6">
      <c r="A52" s="21"/>
      <c r="B52" s="21"/>
      <c r="C52" s="21"/>
      <c r="D52" s="21"/>
      <c r="E52" s="21"/>
      <c r="F52" s="21"/>
    </row>
    <row r="53" spans="1:6">
      <c r="A53" s="21"/>
      <c r="B53" s="21"/>
      <c r="C53" s="21"/>
      <c r="D53" s="21"/>
      <c r="E53" s="21"/>
      <c r="F53" s="21"/>
    </row>
    <row r="54" spans="1:6">
      <c r="A54" s="21"/>
      <c r="B54" s="21"/>
      <c r="C54" s="21"/>
      <c r="D54" s="21"/>
      <c r="E54" s="21"/>
      <c r="F54" s="21"/>
    </row>
    <row r="55" spans="1:6">
      <c r="A55" s="21"/>
      <c r="B55" s="21"/>
      <c r="C55" s="21"/>
      <c r="D55" s="21"/>
      <c r="E55" s="21"/>
      <c r="F55" s="21"/>
    </row>
    <row r="56" spans="1:6">
      <c r="A56" s="21"/>
      <c r="B56" s="21"/>
      <c r="C56" s="21"/>
      <c r="D56" s="21"/>
      <c r="E56" s="21"/>
      <c r="F56" s="21"/>
    </row>
    <row r="57" spans="1:6">
      <c r="A57" s="21"/>
      <c r="B57" s="21"/>
      <c r="C57" s="21"/>
      <c r="D57" s="21"/>
      <c r="E57" s="21"/>
      <c r="F57" s="21"/>
    </row>
    <row r="58" spans="1:6">
      <c r="A58" s="21"/>
      <c r="B58" s="21"/>
      <c r="C58" s="21"/>
      <c r="D58" s="21"/>
      <c r="E58" s="21"/>
      <c r="F58" s="21"/>
    </row>
    <row r="59" spans="1:6">
      <c r="A59" s="21"/>
      <c r="B59" s="21"/>
      <c r="C59" s="21"/>
      <c r="D59" s="21"/>
      <c r="E59" s="21"/>
      <c r="F59" s="21"/>
    </row>
    <row r="60" spans="1:6">
      <c r="A60" s="21"/>
      <c r="B60" s="21"/>
      <c r="C60" s="21"/>
      <c r="D60" s="21"/>
      <c r="E60" s="21"/>
      <c r="F60" s="21"/>
    </row>
    <row r="61" spans="1:6">
      <c r="A61" s="21"/>
      <c r="B61" s="21"/>
      <c r="C61" s="21"/>
      <c r="D61" s="21"/>
      <c r="E61" s="21"/>
      <c r="F61" s="21"/>
    </row>
    <row r="62" spans="1:6">
      <c r="A62" s="21"/>
      <c r="B62" s="21"/>
      <c r="C62" s="21"/>
      <c r="D62" s="21"/>
      <c r="E62" s="21"/>
      <c r="F62" s="21"/>
    </row>
    <row r="63" spans="1:6">
      <c r="A63" s="21"/>
      <c r="B63" s="21"/>
      <c r="C63" s="21"/>
      <c r="D63" s="21"/>
      <c r="E63" s="21"/>
      <c r="F63" s="21"/>
    </row>
    <row r="64" spans="1:6">
      <c r="A64" s="21"/>
      <c r="B64" s="21"/>
      <c r="C64" s="21"/>
      <c r="D64" s="21"/>
      <c r="E64" s="21"/>
      <c r="F64" s="21"/>
    </row>
    <row r="65" spans="1:6">
      <c r="A65" s="21"/>
      <c r="B65" s="21"/>
      <c r="C65" s="21"/>
      <c r="D65" s="21"/>
      <c r="E65" s="21"/>
      <c r="F65" s="21"/>
    </row>
    <row r="66" spans="1:6">
      <c r="A66" s="21"/>
      <c r="B66" s="21"/>
      <c r="C66" s="21"/>
      <c r="D66" s="21"/>
      <c r="E66" s="21"/>
      <c r="F66" s="21"/>
    </row>
    <row r="67" spans="1:6">
      <c r="A67" s="21"/>
      <c r="B67" s="21"/>
      <c r="C67" s="21"/>
      <c r="D67" s="21"/>
      <c r="E67" s="21"/>
      <c r="F67" s="21"/>
    </row>
    <row r="68" spans="1:6">
      <c r="A68" s="21"/>
      <c r="B68" s="21"/>
      <c r="C68" s="21"/>
      <c r="D68" s="21"/>
      <c r="E68" s="21"/>
      <c r="F68" s="21"/>
    </row>
    <row r="69" spans="1:6">
      <c r="A69" s="21"/>
      <c r="B69" s="21"/>
      <c r="C69" s="21"/>
      <c r="D69" s="21"/>
      <c r="E69" s="21"/>
      <c r="F69" s="21"/>
    </row>
    <row r="70" spans="1:6">
      <c r="A70" s="21"/>
      <c r="B70" s="21"/>
      <c r="C70" s="21"/>
      <c r="D70" s="21"/>
      <c r="E70" s="21"/>
      <c r="F70" s="21"/>
    </row>
    <row r="71" spans="1:6">
      <c r="A71" s="21"/>
      <c r="B71" s="21"/>
      <c r="C71" s="21"/>
      <c r="D71" s="21"/>
      <c r="E71" s="21"/>
      <c r="F71" s="21"/>
    </row>
    <row r="72" spans="1:6">
      <c r="A72" s="21"/>
      <c r="B72" s="21"/>
      <c r="C72" s="21"/>
      <c r="D72" s="21"/>
      <c r="E72" s="21"/>
      <c r="F72" s="21"/>
    </row>
    <row r="73" spans="1:6">
      <c r="A73" s="21"/>
      <c r="B73" s="21"/>
      <c r="C73" s="21"/>
      <c r="D73" s="21"/>
      <c r="E73" s="21"/>
      <c r="F73" s="21"/>
    </row>
    <row r="74" spans="1:6">
      <c r="A74" s="21"/>
      <c r="B74" s="21"/>
      <c r="C74" s="21"/>
      <c r="D74" s="21"/>
      <c r="E74" s="21"/>
      <c r="F74" s="21"/>
    </row>
    <row r="75" spans="1:6">
      <c r="A75" s="21"/>
      <c r="B75" s="21"/>
      <c r="C75" s="21"/>
      <c r="D75" s="21"/>
      <c r="E75" s="21"/>
      <c r="F75" s="21"/>
    </row>
    <row r="76" spans="1:6">
      <c r="A76" s="21"/>
      <c r="B76" s="21"/>
      <c r="C76" s="21"/>
      <c r="D76" s="21"/>
      <c r="E76" s="21"/>
      <c r="F76" s="21"/>
    </row>
    <row r="77" spans="1:6">
      <c r="A77" s="21"/>
      <c r="B77" s="21"/>
      <c r="C77" s="21"/>
      <c r="D77" s="21"/>
      <c r="E77" s="21"/>
      <c r="F77" s="21"/>
    </row>
    <row r="78" spans="1:6">
      <c r="A78" s="21"/>
      <c r="B78" s="21"/>
      <c r="C78" s="21"/>
      <c r="D78" s="21"/>
      <c r="E78" s="21"/>
      <c r="F78" s="21"/>
    </row>
    <row r="79" spans="1:6">
      <c r="A79" s="21"/>
      <c r="B79" s="21"/>
      <c r="C79" s="21"/>
      <c r="D79" s="21"/>
      <c r="E79" s="21"/>
      <c r="F79" s="21"/>
    </row>
    <row r="80" spans="1:6">
      <c r="A80" s="21"/>
      <c r="B80" s="21"/>
      <c r="C80" s="21"/>
      <c r="D80" s="21"/>
      <c r="E80" s="21"/>
      <c r="F80" s="21"/>
    </row>
    <row r="81" spans="1:6">
      <c r="A81" s="21"/>
      <c r="B81" s="21"/>
      <c r="C81" s="21"/>
      <c r="D81" s="21"/>
      <c r="E81" s="21"/>
      <c r="F81" s="21"/>
    </row>
    <row r="82" spans="1:6">
      <c r="A82" s="21"/>
      <c r="B82" s="21"/>
      <c r="C82" s="21"/>
      <c r="D82" s="21"/>
      <c r="E82" s="21"/>
      <c r="F82" s="21"/>
    </row>
    <row r="83" spans="1:6">
      <c r="A83" s="21"/>
      <c r="B83" s="21"/>
      <c r="C83" s="21"/>
      <c r="D83" s="21"/>
      <c r="E83" s="21"/>
      <c r="F83" s="21"/>
    </row>
    <row r="84" spans="1:6">
      <c r="A84" s="21"/>
      <c r="B84" s="21"/>
      <c r="C84" s="21"/>
      <c r="D84" s="21"/>
      <c r="E84" s="21"/>
      <c r="F84" s="21"/>
    </row>
    <row r="85" spans="1:6">
      <c r="A85" s="21"/>
      <c r="B85" s="21"/>
      <c r="C85" s="21"/>
      <c r="D85" s="21"/>
      <c r="E85" s="21"/>
      <c r="F85" s="21"/>
    </row>
    <row r="86" spans="1:6">
      <c r="A86" s="21"/>
      <c r="B86" s="21"/>
      <c r="C86" s="21"/>
      <c r="D86" s="21"/>
      <c r="E86" s="21"/>
      <c r="F86" s="21"/>
    </row>
    <row r="87" spans="1:6">
      <c r="A87" s="21"/>
      <c r="B87" s="21"/>
      <c r="C87" s="21"/>
      <c r="D87" s="21"/>
      <c r="E87" s="21"/>
      <c r="F87" s="21"/>
    </row>
    <row r="88" spans="1:6">
      <c r="A88" s="21"/>
      <c r="B88" s="21"/>
      <c r="C88" s="21"/>
      <c r="D88" s="21"/>
      <c r="E88" s="21"/>
      <c r="F88" s="21"/>
    </row>
    <row r="89" spans="1:6">
      <c r="A89" s="21"/>
      <c r="B89" s="21"/>
      <c r="C89" s="21"/>
      <c r="D89" s="21"/>
      <c r="E89" s="21"/>
      <c r="F89" s="21"/>
    </row>
    <row r="90" spans="1:6">
      <c r="A90" s="21"/>
      <c r="B90" s="21"/>
      <c r="C90" s="21"/>
      <c r="D90" s="21"/>
      <c r="E90" s="21"/>
      <c r="F90" s="21"/>
    </row>
    <row r="91" spans="1:6">
      <c r="A91" s="21"/>
      <c r="B91" s="21"/>
      <c r="C91" s="21"/>
      <c r="D91" s="21"/>
      <c r="E91" s="21"/>
      <c r="F91" s="21"/>
    </row>
    <row r="92" spans="1:6">
      <c r="A92" s="21"/>
      <c r="B92" s="21"/>
      <c r="C92" s="21"/>
      <c r="D92" s="21"/>
      <c r="E92" s="21"/>
      <c r="F92" s="21"/>
    </row>
    <row r="93" spans="1:6">
      <c r="A93" s="21"/>
      <c r="B93" s="21"/>
      <c r="C93" s="21"/>
      <c r="D93" s="21"/>
      <c r="E93" s="21"/>
      <c r="F93" s="21"/>
    </row>
    <row r="94" spans="1:6">
      <c r="A94" s="21"/>
      <c r="B94" s="21"/>
      <c r="C94" s="21"/>
      <c r="D94" s="21"/>
      <c r="E94" s="21"/>
      <c r="F94" s="21"/>
    </row>
    <row r="95" spans="1:6">
      <c r="A95" s="21"/>
      <c r="B95" s="21"/>
      <c r="C95" s="21"/>
      <c r="D95" s="21"/>
      <c r="E95" s="21"/>
      <c r="F95" s="21"/>
    </row>
    <row r="96" spans="1:6">
      <c r="A96" s="21"/>
      <c r="B96" s="21"/>
      <c r="C96" s="21"/>
      <c r="D96" s="21"/>
      <c r="E96" s="21"/>
      <c r="F96" s="21"/>
    </row>
    <row r="97" spans="1:6">
      <c r="A97" s="21"/>
      <c r="B97" s="21"/>
      <c r="C97" s="21"/>
      <c r="D97" s="21"/>
      <c r="E97" s="21"/>
      <c r="F97" s="21"/>
    </row>
    <row r="98" spans="1:6">
      <c r="A98" s="21"/>
      <c r="B98" s="21"/>
      <c r="C98" s="21"/>
      <c r="D98" s="21"/>
      <c r="E98" s="21"/>
      <c r="F98" s="21"/>
    </row>
    <row r="99" spans="1:6">
      <c r="A99" s="21"/>
      <c r="B99" s="21"/>
      <c r="C99" s="21"/>
      <c r="D99" s="21"/>
      <c r="E99" s="21"/>
      <c r="F99" s="21"/>
    </row>
    <row r="100" spans="1:6">
      <c r="A100" s="21"/>
      <c r="B100" s="21"/>
      <c r="C100" s="21"/>
      <c r="D100" s="21"/>
      <c r="E100" s="21"/>
      <c r="F100" s="21"/>
    </row>
    <row r="101" spans="1:6">
      <c r="A101" s="21"/>
      <c r="B101" s="21"/>
      <c r="C101" s="21"/>
      <c r="D101" s="21"/>
      <c r="E101" s="21"/>
      <c r="F101" s="21"/>
    </row>
    <row r="102" spans="1:6">
      <c r="A102" s="21"/>
      <c r="B102" s="21"/>
      <c r="C102" s="21"/>
      <c r="D102" s="21"/>
      <c r="E102" s="21"/>
      <c r="F102" s="21"/>
    </row>
    <row r="103" spans="1:6">
      <c r="A103" s="21"/>
      <c r="B103" s="21"/>
      <c r="C103" s="21"/>
      <c r="D103" s="21"/>
      <c r="E103" s="21"/>
      <c r="F103" s="21"/>
    </row>
    <row r="104" spans="1:6">
      <c r="A104" s="21"/>
      <c r="B104" s="21"/>
      <c r="C104" s="21"/>
      <c r="D104" s="21"/>
      <c r="E104" s="21"/>
      <c r="F104" s="21"/>
    </row>
    <row r="105" spans="1:6">
      <c r="A105" s="21"/>
      <c r="B105" s="21"/>
      <c r="C105" s="21"/>
      <c r="D105" s="21"/>
      <c r="E105" s="21"/>
      <c r="F105" s="21"/>
    </row>
    <row r="106" spans="1:6">
      <c r="A106" s="21"/>
      <c r="B106" s="21"/>
      <c r="C106" s="21"/>
      <c r="D106" s="21"/>
      <c r="E106" s="21"/>
      <c r="F106" s="21"/>
    </row>
    <row r="107" spans="1:6">
      <c r="A107" s="21"/>
      <c r="B107" s="21"/>
      <c r="C107" s="21"/>
      <c r="D107" s="21"/>
      <c r="E107" s="21"/>
      <c r="F107" s="21"/>
    </row>
    <row r="108" spans="1:6">
      <c r="A108" s="21"/>
      <c r="B108" s="21"/>
      <c r="C108" s="21"/>
      <c r="D108" s="21"/>
      <c r="E108" s="21"/>
      <c r="F108" s="21"/>
    </row>
    <row r="109" spans="1:6">
      <c r="A109" s="21"/>
      <c r="B109" s="21"/>
      <c r="C109" s="21"/>
      <c r="D109" s="21"/>
      <c r="E109" s="21"/>
      <c r="F109" s="21"/>
    </row>
    <row r="110" spans="1:6">
      <c r="A110" s="21"/>
      <c r="B110" s="21"/>
      <c r="C110" s="21"/>
      <c r="D110" s="21"/>
      <c r="E110" s="21"/>
      <c r="F110" s="21"/>
    </row>
    <row r="111" spans="1:6">
      <c r="A111" s="21"/>
      <c r="B111" s="21"/>
      <c r="C111" s="21"/>
      <c r="D111" s="21"/>
      <c r="E111" s="21"/>
      <c r="F111" s="21"/>
    </row>
    <row r="112" spans="1:6">
      <c r="A112" s="21"/>
      <c r="B112" s="21"/>
      <c r="C112" s="21"/>
      <c r="D112" s="21"/>
      <c r="E112" s="21"/>
      <c r="F112" s="21"/>
    </row>
    <row r="113" spans="1:6">
      <c r="A113" s="21"/>
      <c r="B113" s="21"/>
      <c r="C113" s="21"/>
      <c r="D113" s="21"/>
      <c r="E113" s="21"/>
      <c r="F113" s="21"/>
    </row>
    <row r="114" spans="1:6">
      <c r="A114" s="21"/>
      <c r="B114" s="21"/>
      <c r="C114" s="21"/>
      <c r="D114" s="21"/>
      <c r="E114" s="21"/>
      <c r="F114" s="21"/>
    </row>
    <row r="115" spans="1:6">
      <c r="A115" s="21"/>
      <c r="B115" s="21"/>
      <c r="C115" s="21"/>
      <c r="D115" s="21"/>
      <c r="E115" s="21"/>
      <c r="F115" s="21"/>
    </row>
    <row r="116" spans="1:6">
      <c r="A116" s="21"/>
      <c r="B116" s="21"/>
      <c r="C116" s="21"/>
      <c r="D116" s="21"/>
      <c r="E116" s="21"/>
      <c r="F116" s="21"/>
    </row>
    <row r="117" spans="1:6">
      <c r="A117" s="21"/>
      <c r="B117" s="21"/>
      <c r="C117" s="21"/>
      <c r="D117" s="21"/>
      <c r="E117" s="21"/>
      <c r="F117" s="21"/>
    </row>
    <row r="118" spans="1:6">
      <c r="A118" s="21"/>
      <c r="B118" s="21"/>
      <c r="C118" s="21"/>
      <c r="D118" s="21"/>
      <c r="E118" s="21"/>
      <c r="F118" s="21"/>
    </row>
    <row r="119" spans="1:6">
      <c r="A119" s="21"/>
      <c r="B119" s="21"/>
      <c r="C119" s="21"/>
      <c r="D119" s="21"/>
      <c r="E119" s="21"/>
      <c r="F119" s="21"/>
    </row>
    <row r="120" spans="1:6">
      <c r="A120" s="21"/>
      <c r="B120" s="21"/>
      <c r="C120" s="21"/>
      <c r="D120" s="21"/>
      <c r="E120" s="21"/>
      <c r="F120" s="21"/>
    </row>
    <row r="121" spans="1:6">
      <c r="A121" s="21"/>
      <c r="B121" s="21"/>
      <c r="C121" s="21"/>
      <c r="D121" s="21"/>
      <c r="E121" s="21"/>
      <c r="F121" s="21"/>
    </row>
    <row r="122" spans="1:6">
      <c r="A122" s="21"/>
      <c r="B122" s="21"/>
      <c r="C122" s="21"/>
      <c r="D122" s="21"/>
      <c r="E122" s="21"/>
      <c r="F122" s="21"/>
    </row>
    <row r="123" spans="1:6">
      <c r="A123" s="21"/>
      <c r="B123" s="21"/>
      <c r="C123" s="21"/>
      <c r="D123" s="21"/>
      <c r="E123" s="21"/>
      <c r="F123" s="21"/>
    </row>
    <row r="124" spans="1:6">
      <c r="A124" s="21"/>
      <c r="B124" s="21"/>
      <c r="C124" s="21"/>
      <c r="D124" s="21"/>
      <c r="E124" s="21"/>
      <c r="F124" s="21"/>
    </row>
    <row r="125" spans="1:6">
      <c r="A125" s="21"/>
      <c r="B125" s="21"/>
      <c r="C125" s="21"/>
      <c r="D125" s="21"/>
      <c r="E125" s="21"/>
      <c r="F125" s="21"/>
    </row>
    <row r="126" spans="1:6">
      <c r="A126" s="21"/>
      <c r="B126" s="21"/>
      <c r="C126" s="21"/>
      <c r="D126" s="21"/>
      <c r="E126" s="21"/>
      <c r="F126" s="21"/>
    </row>
    <row r="127" spans="1:6">
      <c r="A127" s="21"/>
      <c r="B127" s="21"/>
      <c r="C127" s="21"/>
      <c r="D127" s="21"/>
      <c r="E127" s="21"/>
      <c r="F127" s="21"/>
    </row>
    <row r="128" spans="1:6">
      <c r="A128" s="21"/>
      <c r="B128" s="21"/>
      <c r="C128" s="21"/>
      <c r="D128" s="21"/>
      <c r="E128" s="21"/>
      <c r="F128" s="21"/>
    </row>
    <row r="129" spans="1:6">
      <c r="A129" s="21"/>
      <c r="B129" s="21"/>
      <c r="C129" s="21"/>
      <c r="D129" s="21"/>
      <c r="E129" s="21"/>
      <c r="F129" s="21"/>
    </row>
    <row r="130" spans="1:6">
      <c r="A130" s="21"/>
      <c r="B130" s="21"/>
      <c r="C130" s="21"/>
      <c r="D130" s="21"/>
      <c r="E130" s="21"/>
      <c r="F130" s="21"/>
    </row>
    <row r="131" spans="1:6">
      <c r="A131" s="21"/>
      <c r="B131" s="21"/>
      <c r="C131" s="21"/>
      <c r="D131" s="21"/>
      <c r="E131" s="21"/>
      <c r="F131" s="21"/>
    </row>
    <row r="132" spans="1:6">
      <c r="A132" s="21"/>
      <c r="B132" s="21"/>
      <c r="C132" s="21"/>
      <c r="D132" s="21"/>
      <c r="E132" s="21"/>
      <c r="F132" s="21"/>
    </row>
    <row r="133" spans="1:6">
      <c r="A133" s="21"/>
      <c r="B133" s="21"/>
      <c r="C133" s="21"/>
      <c r="D133" s="21"/>
      <c r="E133" s="21"/>
      <c r="F133" s="21"/>
    </row>
    <row r="134" spans="1:6">
      <c r="A134" s="21"/>
      <c r="B134" s="21"/>
      <c r="C134" s="21"/>
      <c r="D134" s="21"/>
      <c r="E134" s="21"/>
      <c r="F134" s="21"/>
    </row>
    <row r="135" spans="1:6">
      <c r="A135" s="21"/>
      <c r="B135" s="21"/>
      <c r="C135" s="21"/>
      <c r="D135" s="21"/>
      <c r="E135" s="21"/>
      <c r="F135" s="21"/>
    </row>
    <row r="136" spans="1:6">
      <c r="A136" s="21"/>
      <c r="B136" s="21"/>
      <c r="C136" s="21"/>
      <c r="D136" s="21"/>
      <c r="E136" s="21"/>
      <c r="F136" s="21"/>
    </row>
    <row r="137" spans="1:6">
      <c r="A137" s="21"/>
      <c r="B137" s="21"/>
      <c r="C137" s="21"/>
      <c r="D137" s="21"/>
      <c r="E137" s="21"/>
      <c r="F137" s="21"/>
    </row>
    <row r="138" spans="1:6">
      <c r="A138" s="21"/>
      <c r="B138" s="21"/>
      <c r="C138" s="21"/>
      <c r="D138" s="21"/>
      <c r="E138" s="21"/>
      <c r="F138" s="21"/>
    </row>
    <row r="139" spans="1:6">
      <c r="A139" s="21"/>
      <c r="B139" s="21"/>
      <c r="C139" s="21"/>
      <c r="D139" s="21"/>
      <c r="E139" s="21"/>
      <c r="F139" s="21"/>
    </row>
    <row r="140" spans="1:6">
      <c r="A140" s="21"/>
      <c r="B140" s="21"/>
      <c r="C140" s="21"/>
      <c r="D140" s="21"/>
      <c r="E140" s="21"/>
      <c r="F140" s="21"/>
    </row>
    <row r="141" spans="1:6">
      <c r="A141" s="21"/>
      <c r="B141" s="21"/>
      <c r="C141" s="21"/>
      <c r="D141" s="21"/>
      <c r="E141" s="21"/>
      <c r="F141" s="21"/>
    </row>
    <row r="142" spans="1:6">
      <c r="A142" s="21"/>
      <c r="B142" s="21"/>
      <c r="C142" s="21"/>
      <c r="D142" s="21"/>
      <c r="E142" s="21"/>
      <c r="F142" s="21"/>
    </row>
    <row r="143" spans="1:6">
      <c r="A143" s="21"/>
      <c r="B143" s="21"/>
      <c r="C143" s="21"/>
      <c r="D143" s="21"/>
      <c r="E143" s="21"/>
      <c r="F143" s="21"/>
    </row>
    <row r="144" spans="1:6">
      <c r="A144" s="21"/>
      <c r="B144" s="21"/>
      <c r="C144" s="21"/>
      <c r="D144" s="21"/>
      <c r="E144" s="21"/>
      <c r="F144" s="21"/>
    </row>
  </sheetData>
  <mergeCells count="18">
    <mergeCell ref="A12:A14"/>
    <mergeCell ref="B12:B13"/>
    <mergeCell ref="C14:E14"/>
    <mergeCell ref="A15:A21"/>
    <mergeCell ref="C6:D6"/>
    <mergeCell ref="C7:D7"/>
    <mergeCell ref="C8:D8"/>
    <mergeCell ref="A9:F9"/>
    <mergeCell ref="A10:B10"/>
    <mergeCell ref="A11:B11"/>
    <mergeCell ref="C11:E11"/>
    <mergeCell ref="A5:B5"/>
    <mergeCell ref="C5:D5"/>
    <mergeCell ref="A1:F1"/>
    <mergeCell ref="B2:C2"/>
    <mergeCell ref="E2:F2"/>
    <mergeCell ref="A3:E3"/>
    <mergeCell ref="C4:D4"/>
  </mergeCells>
  <phoneticPr fontId="1" type="noConversion"/>
  <pageMargins left="0.7" right="0.7" top="0.75" bottom="0.75" header="0.3" footer="0.3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7</vt:i4>
      </vt:variant>
    </vt:vector>
  </HeadingPairs>
  <TitlesOfParts>
    <vt:vector size="15" baseType="lpstr">
      <vt:lpstr>행주농가</vt:lpstr>
      <vt:lpstr>할머니와 재봉틀</vt:lpstr>
      <vt:lpstr>병원도우미</vt:lpstr>
      <vt:lpstr>학교급식도우미</vt:lpstr>
      <vt:lpstr>배움터지킴이</vt:lpstr>
      <vt:lpstr>학교환경관리지원</vt:lpstr>
      <vt:lpstr>공립유치원도우미</vt:lpstr>
      <vt:lpstr>시니어편의점</vt:lpstr>
      <vt:lpstr>공립유치원도우미!Print_Area</vt:lpstr>
      <vt:lpstr>배움터지킴이!Print_Area</vt:lpstr>
      <vt:lpstr>시니어편의점!Print_Area</vt:lpstr>
      <vt:lpstr>학교급식도우미!Print_Area</vt:lpstr>
      <vt:lpstr>학교환경관리지원!Print_Area</vt:lpstr>
      <vt:lpstr>'할머니와 재봉틀'!Print_Area</vt:lpstr>
      <vt:lpstr>행주농가!Print_Area</vt:lpstr>
    </vt:vector>
  </TitlesOfParts>
  <Company>GoyangCity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Goyang</dc:creator>
  <cp:lastModifiedBy>user</cp:lastModifiedBy>
  <cp:lastPrinted>2025-12-04T09:53:33Z</cp:lastPrinted>
  <dcterms:created xsi:type="dcterms:W3CDTF">2013-04-19T01:27:08Z</dcterms:created>
  <dcterms:modified xsi:type="dcterms:W3CDTF">2025-12-04T11:05:57Z</dcterms:modified>
</cp:coreProperties>
</file>