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-120" yWindow="-120" windowWidth="29040" windowHeight="15720" firstSheet="2" activeTab="5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공립유치원도우미!$A$1:$F$20</definedName>
    <definedName name="_xlnm.Print_Area" localSheetId="4">배움터지킴이!$A$1:$F$22</definedName>
    <definedName name="_xlnm.Print_Area" localSheetId="3">학교급식도우미!$A$1:$F$23</definedName>
    <definedName name="_xlnm.Print_Area" localSheetId="5">학교환경관리지원!$A$1:$F$22</definedName>
    <definedName name="_xlnm.Print_Area" localSheetId="1">'할머니와 재봉틀'!$A$1:$F$44</definedName>
    <definedName name="_xlnm.Print_Area" localSheetId="0">행주농가!$A$1:$F$82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3" l="1"/>
  <c r="E5" i="7" l="1"/>
  <c r="E5" i="6"/>
  <c r="E5" i="4"/>
  <c r="C22" i="5" l="1"/>
  <c r="C16" i="5"/>
  <c r="C14" i="5"/>
  <c r="C18" i="5"/>
  <c r="E5" i="1" l="1"/>
  <c r="G5" i="1" s="1"/>
  <c r="C82" i="1"/>
  <c r="C18" i="3"/>
  <c r="C21" i="2" l="1"/>
  <c r="C19" i="2"/>
  <c r="E5" i="2"/>
  <c r="C20" i="7"/>
  <c r="C44" i="2" l="1"/>
  <c r="C14" i="3"/>
  <c r="C12" i="3"/>
  <c r="E5" i="3"/>
  <c r="C12" i="5"/>
  <c r="C9" i="5" s="1"/>
  <c r="E5" i="5"/>
  <c r="C9" i="3" l="1"/>
  <c r="C54" i="1" l="1"/>
  <c r="C23" i="6"/>
  <c r="C14" i="6"/>
  <c r="C20" i="4" l="1"/>
  <c r="C12" i="4" l="1"/>
  <c r="C12" i="7" l="1"/>
  <c r="C20" i="6" l="1"/>
  <c r="C16" i="6"/>
  <c r="C11" i="6" l="1"/>
  <c r="C18" i="4" l="1"/>
  <c r="C16" i="4"/>
  <c r="C14" i="4" l="1"/>
  <c r="C9" i="4" s="1"/>
  <c r="C18" i="7" l="1"/>
  <c r="C14" i="7"/>
  <c r="C25" i="2"/>
  <c r="C17" i="2" s="1"/>
  <c r="C9" i="7" l="1"/>
  <c r="C51" i="1"/>
  <c r="C56" i="1"/>
  <c r="C48" i="1"/>
  <c r="C45" i="1" s="1"/>
</calcChain>
</file>

<file path=xl/sharedStrings.xml><?xml version="1.0" encoding="utf-8"?>
<sst xmlns="http://schemas.openxmlformats.org/spreadsheetml/2006/main" count="332" uniqueCount="153">
  <si>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</si>
  <si>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</si>
  <si>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</si>
  <si>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</si>
  <si>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</si>
  <si>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</si>
  <si>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</si>
  <si>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</si>
  <si>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</si>
  <si>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</si>
  <si>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</si>
  <si>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</si>
  <si>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</si>
  <si>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</si>
  <si>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</si>
  <si>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</si>
  <si>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</si>
  <si>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</si>
  <si>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</si>
  <si>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</si>
  <si>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</si>
  <si>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</si>
  <si>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</si>
  <si>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</si>
  <si>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</si>
  <si>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</si>
  <si>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</si>
  <si>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</si>
  <si>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</si>
  <si>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</si>
  <si>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</si>
  <si>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</si>
  <si>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</si>
  <si>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</si>
  <si>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</si>
  <si>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</si>
  <si>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</si>
  <si>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</si>
  <si>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</si>
  <si>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</si>
  <si>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</si>
  <si>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</si>
  <si>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</si>
  <si>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</si>
  <si>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</si>
  <si>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</si>
  <si>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</si>
  <si>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</si>
  <si>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</si>
  <si>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</si>
  <si>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</si>
  <si>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</si>
  <si>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</si>
  <si>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신도농협 효자점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</si>
  <si>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</si>
  <si>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</si>
  <si>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</si>
  <si>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</si>
  <si>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</si>
  <si>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</si>
  <si>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</si>
  <si>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</si>
  <si>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</si>
  <si>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</si>
  <si>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할머니와재봉틀 수익금(개인고객) 입금</t>
    <phoneticPr fontId="5" type="noConversion"/>
  </si>
  <si>
    <t>원당역점</t>
  </si>
  <si>
    <t>할머니와재봉틀 카드수익금(자판기판매) 입금</t>
    <phoneticPr fontId="5" type="noConversion"/>
  </si>
  <si>
    <t>할머니와재봉틀 사업단 조끼원단 구입 및 인쇄비 지급</t>
    <phoneticPr fontId="1" type="noConversion"/>
  </si>
  <si>
    <t xml:space="preserve">할머니와재봉틀 카드수수료 지급 </t>
  </si>
  <si>
    <t>병원도우미 참여자 5월 보조금 인건비 지급</t>
    <phoneticPr fontId="1" type="noConversion"/>
  </si>
  <si>
    <t>병원도우미 참여자 5월 수익금 인건비 지급</t>
    <phoneticPr fontId="1" type="noConversion"/>
  </si>
  <si>
    <t>4월 병원도우미 사회보험료 납부</t>
    <phoneticPr fontId="1" type="noConversion"/>
  </si>
  <si>
    <t>수입항목(매출처)</t>
    <phoneticPr fontId="1" type="noConversion"/>
  </si>
  <si>
    <t>금액</t>
    <phoneticPr fontId="1" type="noConversion"/>
  </si>
  <si>
    <t>재료비</t>
    <phoneticPr fontId="1" type="noConversion"/>
  </si>
  <si>
    <t>기타운영비</t>
    <phoneticPr fontId="1" type="noConversion"/>
  </si>
  <si>
    <t>기타운영비</t>
    <phoneticPr fontId="1" type="noConversion"/>
  </si>
  <si>
    <t>공립유치원도우미 사업단 6월 사업추진현황 정보공개 (6월 30일 기준)</t>
    <phoneticPr fontId="1" type="noConversion"/>
  </si>
  <si>
    <t>공립유치원도우미 사업단 참여자 6월 보조금 인건비 지급</t>
    <phoneticPr fontId="1" type="noConversion"/>
  </si>
  <si>
    <t>공립유치원도우미 사업단 참여자 6월 수익금 인건비 지급</t>
    <phoneticPr fontId="1" type="noConversion"/>
  </si>
  <si>
    <t>5월 공립유치원도우미 사회보험료 납부</t>
    <phoneticPr fontId="1" type="noConversion"/>
  </si>
  <si>
    <t>공사립유치원 예금이자수입 입금</t>
    <phoneticPr fontId="1" type="noConversion"/>
  </si>
  <si>
    <t>행주농가 사업단 6월 사업추진현황 정보공개 (6월 30일 기준)</t>
    <phoneticPr fontId="1" type="noConversion"/>
  </si>
  <si>
    <t>스마트스토어정산</t>
  </si>
  <si>
    <t>농수산진흥원</t>
  </si>
  <si>
    <t>현금수익금 입급(개인고객)</t>
  </si>
  <si>
    <t>카드수익금 입급(개인고객)</t>
  </si>
  <si>
    <t>장단콩웰빙마루로컬푸드</t>
  </si>
  <si>
    <t>예금이자</t>
  </si>
  <si>
    <t>나눔행사 현장판매 현금수입</t>
  </si>
  <si>
    <t>네이버스마트스토어 판매수수료</t>
  </si>
  <si>
    <t>행주농가사업 판매수수료 지급 (네이버스마트스토어 )</t>
  </si>
  <si>
    <t>행주농가사업 부가세 기납부액 지급(대송중학교)</t>
  </si>
  <si>
    <t>행주농가 로컬푸드 타행이체수수료 지급 (지도농협외4곳 )</t>
  </si>
  <si>
    <t>행주농가 카드수수료 지급 (국민카드 )</t>
  </si>
  <si>
    <t>행주농가사업단 생상품 발송 배송비 지급(고양대화동우체국)</t>
  </si>
  <si>
    <t>행주농가 6월고지 공기청정기 이용료 지급(쿠쿠홈스주식회사)</t>
  </si>
  <si>
    <t>사업장 6월 무인경비 이용료 납부(케이폴)</t>
  </si>
  <si>
    <t>행주농가 6월고지 인터넷전화 요금 납부(엘지유플러스)</t>
  </si>
  <si>
    <t>행주농가 6월고지 이동식 단말기 이용료 지급(sk텔레콤)</t>
  </si>
  <si>
    <t>행주농가 카드수수료 지급 (신한카드 )</t>
  </si>
  <si>
    <t>행주농가 6월고지 카드단말기 이용료 지급(체크맨)</t>
  </si>
  <si>
    <t>행주농가사업단 서류 등기 발송비 지급(고양능곡동우체국)</t>
  </si>
  <si>
    <t>행주농가 카드수수료 지급 (현대카드 )</t>
  </si>
  <si>
    <t>행주농가 사업장 25년 6월 고지 전기요금 납부(한국전력공사)</t>
  </si>
  <si>
    <t>행주농가 하나로 ESCM사용료 5월분 지급((주)이썸테크 )</t>
  </si>
  <si>
    <t>행주농가 6월고지 자판기 이용료 지급(엘지유플러스)</t>
  </si>
  <si>
    <t>행주농가 6월고지 자판기 이용료 지급(sk텔레콤)</t>
  </si>
  <si>
    <t>행주농가사업단 생상품 발송 배송비 지급(고양장촌우편취급국)</t>
  </si>
  <si>
    <t>행주농가 창고 선반 구입비 지급(고양앵글)</t>
  </si>
  <si>
    <t>학교급식도우미 사업단 6월 사업추진현황 정보공개 (6월 30일 기준)</t>
    <phoneticPr fontId="1" type="noConversion"/>
  </si>
  <si>
    <t>할머니와재봉틀 6월 사업추진현황 정보공개 (6월 30일 기준)</t>
    <phoneticPr fontId="5" type="noConversion"/>
  </si>
  <si>
    <t>할머니와재봉틀 카드수익금(개인고객) 입금</t>
    <phoneticPr fontId="5" type="noConversion"/>
  </si>
  <si>
    <t>할머니와재봉틀 예금이자 입금</t>
    <phoneticPr fontId="5" type="noConversion"/>
  </si>
  <si>
    <t>할머니와재봉틀 카드수익금(나눔행사 판매) 입금</t>
    <phoneticPr fontId="1" type="noConversion"/>
  </si>
  <si>
    <t>할머니와재봉틀 수익금(나눔행사 판매) 입금</t>
    <phoneticPr fontId="5" type="noConversion"/>
  </si>
  <si>
    <t>할머니와 재봉틀 참여자 6월 수익금 인건비 지급</t>
    <phoneticPr fontId="5" type="noConversion"/>
  </si>
  <si>
    <t xml:space="preserve">할머니와재봉틀 카드수수료 지급 </t>
    <phoneticPr fontId="1" type="noConversion"/>
  </si>
  <si>
    <t>5월 할머니와재봉틀 사회보험료 납부</t>
  </si>
  <si>
    <t>할머니와재봉틀 사업단 물품 발송으로 인한 택배비 지급 (다복꾸러미)</t>
  </si>
  <si>
    <t>할머니와재봉틀 사업장 포장이사비(계약금) 지급</t>
    <phoneticPr fontId="1" type="noConversion"/>
  </si>
  <si>
    <t>할머니와재봉틀 사업단 운영물품(멀티탭) 구입비 지급</t>
  </si>
  <si>
    <t>할머니와 재봉틀 사업장 보험 가입비 지급</t>
  </si>
  <si>
    <t>할머니와재봉틀 6월고지 카드단말기 이용료 지급</t>
  </si>
  <si>
    <t>할머니와재봉틀 사업장 포장이사 진행비 지급(잔금)</t>
  </si>
  <si>
    <t>행주농가•할머니와재봉틀 온라인 쇼핑몰 도메인 이용료 지급</t>
  </si>
  <si>
    <t>행주농가•할머니와 재봉틀 온라인 쇼핑몰 도메인 이용료 반환</t>
  </si>
  <si>
    <t>할머니와재봉틀 사업장 정수기 이전 설치비 지급</t>
  </si>
  <si>
    <t>학교급식도우미사업단 수익금(서비스이용료) 입금</t>
    <phoneticPr fontId="1" type="noConversion"/>
  </si>
  <si>
    <t>학교급식도우미 서비스이용료 반환액 지급</t>
    <phoneticPr fontId="1" type="noConversion"/>
  </si>
  <si>
    <t>학교급식도우미 사업단 참여자 6월 보조금 인건비 지급</t>
    <phoneticPr fontId="1" type="noConversion"/>
  </si>
  <si>
    <t>학교급식도우미 사업단 참여자 6월 수익금 인건비 지급</t>
    <phoneticPr fontId="1" type="noConversion"/>
  </si>
  <si>
    <t>5월 사회보험료</t>
    <phoneticPr fontId="1" type="noConversion"/>
  </si>
  <si>
    <t>학교급식도우미사업 예금이자수입 입금</t>
    <phoneticPr fontId="1" type="noConversion"/>
  </si>
  <si>
    <t>병원도우미 사업단 6월 사업추진현황 정보공개 (6월 30일 기준)</t>
    <phoneticPr fontId="1" type="noConversion"/>
  </si>
  <si>
    <t>병원도우미사업 예금이자수입 입금</t>
    <phoneticPr fontId="1" type="noConversion"/>
  </si>
  <si>
    <t>학교환경관리지원사업단 6월 사업추진현황 정보공개 (6월 30일 기준)</t>
    <phoneticPr fontId="1" type="noConversion"/>
  </si>
  <si>
    <t>학교환경관리지원사업 예금이자수입 입금</t>
    <phoneticPr fontId="1" type="noConversion"/>
  </si>
  <si>
    <t>6월 학교환경관리 보조금 인건비 지급</t>
    <phoneticPr fontId="1" type="noConversion"/>
  </si>
  <si>
    <t>6월 학교환경관리 수익금 인건비 지급</t>
    <phoneticPr fontId="1" type="noConversion"/>
  </si>
  <si>
    <t>학교환경관리 5월 사회보험료 납부</t>
    <phoneticPr fontId="1" type="noConversion"/>
  </si>
  <si>
    <t>배움터지킴이 사업단 6월 사업추진현황 정보공개 (6월 30일 기준)</t>
    <phoneticPr fontId="1" type="noConversion"/>
  </si>
  <si>
    <t>2025년 노인일자리 및 사회활동지원사업 참여자 하계조끼</t>
    <phoneticPr fontId="1" type="noConversion"/>
  </si>
  <si>
    <t>2025년 공동체 사업단 안전물품(쿨토시) 구입비 지급</t>
    <phoneticPr fontId="1" type="noConversion"/>
  </si>
  <si>
    <t>배움터지킴이사업 예금이자수입 입금</t>
    <phoneticPr fontId="1" type="noConversion"/>
  </si>
  <si>
    <t>배움터지킴이 사업단 참여자 6월 보조금 인건비 지급</t>
    <phoneticPr fontId="1" type="noConversion"/>
  </si>
  <si>
    <t>5월 배움터지킴이 사회보험료 납부</t>
    <phoneticPr fontId="1" type="noConversion"/>
  </si>
  <si>
    <t>할머니와재봉틀 사업단 용달 진행비 지급</t>
    <phoneticPr fontId="1" type="noConversion"/>
  </si>
  <si>
    <t>할머니와재봉틀 사업단 간담회 진행비(중식 및 음료) 지급</t>
    <phoneticPr fontId="1" type="noConversion"/>
  </si>
  <si>
    <t>할머니와재봉틀 사업단 이전 관련 진행비(이사 떡) 지급</t>
    <phoneticPr fontId="1" type="noConversion"/>
  </si>
  <si>
    <t>할머니와 재봉틀 사업단 운영물품(볼트 리무버) 구입비 지급</t>
    <phoneticPr fontId="1" type="noConversion"/>
  </si>
  <si>
    <t>행주농가사업단 생상품 발송 배송비 지급(대화우체국)</t>
    <phoneticPr fontId="1" type="noConversion"/>
  </si>
  <si>
    <t>5월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</si>
</sst>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\.m\.d"/>
    <numFmt numFmtId="178" formatCode="yyyy\.\ m\.\ d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  <scheme val="major"/>
    </font>
    <font>
      <sz val="11"/>
      <color rgb="FFFF0000"/>
      <name val="굴림체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name val="맑은 고딕"/>
      <family val="3"/>
      <charset val="129"/>
    </font>
    <font>
      <sz val="9"/>
      <name val="굴림체"/>
      <family val="3"/>
      <charset val="129"/>
    </font>
    <font>
      <sz val="11"/>
      <name val="굴림"/>
      <family val="3"/>
      <charset val="129"/>
    </font>
    <font>
      <sz val="1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18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41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1" xfId="4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right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41" fontId="14" fillId="0" borderId="1" xfId="1" applyFont="1" applyBorder="1" applyAlignment="1">
      <alignment horizontal="righ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righ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right" vertical="center" wrapText="1"/>
    </xf>
    <xf numFmtId="14" fontId="8" fillId="3" borderId="1" xfId="2" applyNumberFormat="1" applyFont="1" applyFill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24" xfId="0" applyNumberFormat="1" applyFont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41" fontId="18" fillId="0" borderId="1" xfId="0" applyNumberFormat="1" applyFont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41" fontId="8" fillId="4" borderId="1" xfId="1" applyFont="1" applyFill="1" applyBorder="1" applyAlignment="1">
      <alignment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41" fontId="16" fillId="0" borderId="0" xfId="2" applyNumberFormat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9" fillId="0" borderId="0" xfId="0" applyFont="1">
      <alignment vertical="center"/>
    </xf>
    <xf numFmtId="41" fontId="8" fillId="0" borderId="5" xfId="1" applyFont="1" applyBorder="1" applyAlignment="1">
      <alignment horizontal="right" vertical="center"/>
    </xf>
    <xf numFmtId="41" fontId="8" fillId="0" borderId="1" xfId="1" applyFont="1" applyBorder="1">
      <alignment vertical="center"/>
    </xf>
    <xf numFmtId="0" fontId="8" fillId="0" borderId="1" xfId="0" applyFont="1" applyBorder="1">
      <alignment vertical="center"/>
    </xf>
    <xf numFmtId="3" fontId="8" fillId="0" borderId="1" xfId="0" applyNumberFormat="1" applyFont="1" applyBorder="1">
      <alignment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41" fontId="14" fillId="0" borderId="1" xfId="1" applyFont="1" applyFill="1" applyBorder="1" applyAlignment="1">
      <alignment horizontal="right" vertical="center" wrapText="1"/>
    </xf>
    <xf numFmtId="41" fontId="8" fillId="0" borderId="1" xfId="0" applyNumberFormat="1" applyFont="1" applyBorder="1" applyAlignment="1">
      <alignment vertical="center" wrapText="1"/>
    </xf>
    <xf numFmtId="41" fontId="8" fillId="0" borderId="2" xfId="1" applyFont="1" applyFill="1" applyBorder="1" applyAlignment="1">
      <alignment vertical="center" wrapText="1"/>
    </xf>
    <xf numFmtId="41" fontId="8" fillId="0" borderId="2" xfId="4" applyFont="1" applyBorder="1" applyAlignment="1">
      <alignment horizontal="righ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1" fontId="14" fillId="4" borderId="1" xfId="1" applyFont="1" applyFill="1" applyBorder="1" applyAlignment="1">
      <alignment horizontal="center" vertical="center" wrapText="1"/>
    </xf>
    <xf numFmtId="41" fontId="14" fillId="0" borderId="1" xfId="0" applyNumberFormat="1" applyFont="1" applyBorder="1" applyAlignment="1">
      <alignment horizontal="center" vertical="center" wrapText="1"/>
    </xf>
    <xf numFmtId="41" fontId="14" fillId="0" borderId="1" xfId="1" applyFont="1" applyBorder="1" applyAlignment="1">
      <alignment horizontal="center" vertical="center" wrapText="1"/>
    </xf>
    <xf numFmtId="41" fontId="14" fillId="0" borderId="1" xfId="0" applyNumberFormat="1" applyFont="1" applyBorder="1" applyAlignment="1">
      <alignment horizontal="center" vertical="center"/>
    </xf>
    <xf numFmtId="41" fontId="14" fillId="4" borderId="1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41" fontId="8" fillId="0" borderId="2" xfId="4" applyFont="1" applyBorder="1" applyAlignment="1">
      <alignment horizontal="center" vertical="center" wrapText="1"/>
    </xf>
    <xf numFmtId="41" fontId="8" fillId="0" borderId="4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41" fontId="8" fillId="0" borderId="2" xfId="2" applyNumberFormat="1" applyFont="1" applyBorder="1" applyAlignment="1">
      <alignment horizontal="center" vertical="center" wrapText="1"/>
    </xf>
    <xf numFmtId="41" fontId="8" fillId="0" borderId="4" xfId="2" applyNumberFormat="1" applyFont="1" applyBorder="1" applyAlignment="1">
      <alignment horizontal="center" vertical="center" wrapText="1"/>
    </xf>
    <xf numFmtId="41" fontId="8" fillId="0" borderId="3" xfId="2" applyNumberFormat="1" applyFont="1" applyBorder="1" applyAlignment="1">
      <alignment horizontal="center"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3" xfId="2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4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/>
    </xf>
    <xf numFmtId="41" fontId="8" fillId="0" borderId="4" xfId="2" applyNumberFormat="1" applyFont="1" applyBorder="1" applyAlignment="1">
      <alignment horizontal="center" vertical="center"/>
    </xf>
    <xf numFmtId="41" fontId="8" fillId="0" borderId="3" xfId="2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7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  <cellStyle name="표준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84"/>
  <sheetViews>
    <sheetView view="pageBreakPreview" topLeftCell="A29" zoomScale="80" zoomScaleNormal="100" zoomScaleSheetLayoutView="80" workbookViewId="0">
      <selection activeCell="C82" sqref="C82:E82"/>
    </sheetView>
  </sheetViews>
  <sheetFormatPr defaultRowHeight="16.5"/>
  <cols>
    <col min="1" max="1" width="11.875" style="2" customWidth="1"/>
    <col min="2" max="2" width="14.75" style="2" customWidth="1"/>
    <col min="3" max="3" width="43.375" style="2" customWidth="1"/>
    <col min="4" max="4" width="13.25" style="2" customWidth="1"/>
    <col min="5" max="5" width="18" style="4" customWidth="1"/>
    <col min="6" max="6" width="5.625" style="2" bestFit="1" customWidth="1"/>
    <col min="7" max="7" width="9" style="1" customWidth="1"/>
    <col min="8" max="16384" width="9" style="1"/>
  </cols>
  <sheetData>
    <row r="1" spans="1:7" customFormat="1" ht="45" customHeight="1">
      <c r="A1" s="90" t="s">
        <v>82</v>
      </c>
      <c r="B1" s="90"/>
      <c r="C1" s="90"/>
      <c r="D1" s="90"/>
      <c r="E1" s="90"/>
      <c r="F1" s="90"/>
    </row>
    <row r="2" spans="1:7" ht="30" customHeight="1">
      <c r="A2" s="30" t="s">
        <v>0</v>
      </c>
      <c r="B2" s="91" t="s">
        <v>15</v>
      </c>
      <c r="C2" s="91"/>
      <c r="D2" s="30" t="s">
        <v>1</v>
      </c>
      <c r="E2" s="87" t="s">
        <v>17</v>
      </c>
      <c r="F2" s="88"/>
    </row>
    <row r="3" spans="1:7" ht="36" customHeight="1">
      <c r="A3" s="89" t="s">
        <v>2</v>
      </c>
      <c r="B3" s="89"/>
      <c r="C3" s="89"/>
      <c r="D3" s="89"/>
      <c r="E3" s="89"/>
      <c r="F3" s="27"/>
    </row>
    <row r="4" spans="1:7" ht="30" customHeight="1">
      <c r="A4" s="30" t="s">
        <v>3</v>
      </c>
      <c r="B4" s="30" t="s">
        <v>4</v>
      </c>
      <c r="C4" s="92" t="s">
        <v>5</v>
      </c>
      <c r="D4" s="93"/>
      <c r="E4" s="30" t="s">
        <v>20</v>
      </c>
      <c r="F4" s="30" t="s">
        <v>7</v>
      </c>
    </row>
    <row r="5" spans="1:7" ht="30" customHeight="1">
      <c r="A5" s="86" t="s">
        <v>16</v>
      </c>
      <c r="B5" s="86"/>
      <c r="C5" s="87"/>
      <c r="D5" s="88"/>
      <c r="E5" s="29">
        <f>SUM(E6:E42)</f>
        <v>19938789</v>
      </c>
      <c r="F5" s="31"/>
      <c r="G5" s="79" t="e">
        <f>E5-#REF!</f>
        <v>#REF!</v>
      </c>
    </row>
    <row r="6" spans="1:7" ht="30" customHeight="1">
      <c r="A6" s="27">
        <v>1</v>
      </c>
      <c r="B6" s="28">
        <v>45813</v>
      </c>
      <c r="C6" s="84" t="s">
        <v>85</v>
      </c>
      <c r="D6" s="85"/>
      <c r="E6" s="38">
        <v>23000</v>
      </c>
      <c r="F6" s="31"/>
    </row>
    <row r="7" spans="1:7" ht="30" customHeight="1">
      <c r="A7" s="27">
        <v>2</v>
      </c>
      <c r="B7" s="28">
        <v>45818</v>
      </c>
      <c r="C7" s="84" t="s">
        <v>86</v>
      </c>
      <c r="D7" s="85"/>
      <c r="E7" s="38">
        <v>90000</v>
      </c>
      <c r="F7" s="12"/>
    </row>
    <row r="8" spans="1:7" ht="30" customHeight="1">
      <c r="A8" s="27">
        <v>3</v>
      </c>
      <c r="B8" s="28">
        <v>45822</v>
      </c>
      <c r="C8" s="84" t="s">
        <v>87</v>
      </c>
      <c r="D8" s="85"/>
      <c r="E8" s="38">
        <v>374000</v>
      </c>
      <c r="F8" s="12"/>
    </row>
    <row r="9" spans="1:7" ht="30" customHeight="1">
      <c r="A9" s="27">
        <v>4</v>
      </c>
      <c r="B9" s="28">
        <v>45824</v>
      </c>
      <c r="C9" s="84" t="s">
        <v>88</v>
      </c>
      <c r="D9" s="85"/>
      <c r="E9" s="38">
        <v>44217</v>
      </c>
      <c r="F9" s="12"/>
    </row>
    <row r="10" spans="1:7" ht="30" customHeight="1">
      <c r="A10" s="27">
        <v>5</v>
      </c>
      <c r="B10" s="28">
        <v>45824</v>
      </c>
      <c r="C10" s="84" t="s">
        <v>83</v>
      </c>
      <c r="D10" s="85"/>
      <c r="E10" s="38">
        <v>63995</v>
      </c>
      <c r="F10" s="12"/>
    </row>
    <row r="11" spans="1:7" ht="30" customHeight="1">
      <c r="A11" s="27">
        <v>6</v>
      </c>
      <c r="B11" s="28">
        <v>45825</v>
      </c>
      <c r="C11" s="84" t="s">
        <v>87</v>
      </c>
      <c r="D11" s="85"/>
      <c r="E11" s="38">
        <v>156400</v>
      </c>
      <c r="F11" s="12"/>
    </row>
    <row r="12" spans="1:7" ht="30" customHeight="1">
      <c r="A12" s="27">
        <v>7</v>
      </c>
      <c r="B12" s="28">
        <v>45827</v>
      </c>
      <c r="C12" s="84" t="s">
        <v>86</v>
      </c>
      <c r="D12" s="85"/>
      <c r="E12" s="38">
        <v>12000</v>
      </c>
      <c r="F12" s="12"/>
    </row>
    <row r="13" spans="1:7" ht="30" customHeight="1">
      <c r="A13" s="27">
        <v>8</v>
      </c>
      <c r="B13" s="28">
        <v>45828</v>
      </c>
      <c r="C13" s="84" t="s">
        <v>84</v>
      </c>
      <c r="D13" s="85"/>
      <c r="E13" s="38">
        <v>72726</v>
      </c>
      <c r="F13" s="12"/>
    </row>
    <row r="14" spans="1:7" ht="30" customHeight="1">
      <c r="A14" s="27">
        <v>9</v>
      </c>
      <c r="B14" s="28">
        <v>45831</v>
      </c>
      <c r="C14" s="84" t="s">
        <v>86</v>
      </c>
      <c r="D14" s="85"/>
      <c r="E14" s="38">
        <v>68000</v>
      </c>
      <c r="F14" s="12"/>
    </row>
    <row r="15" spans="1:7" ht="30" customHeight="1">
      <c r="A15" s="27">
        <v>10</v>
      </c>
      <c r="B15" s="28">
        <v>45833</v>
      </c>
      <c r="C15" s="84" t="s">
        <v>85</v>
      </c>
      <c r="D15" s="85"/>
      <c r="E15" s="38">
        <v>31000</v>
      </c>
      <c r="F15" s="12"/>
    </row>
    <row r="16" spans="1:7" ht="30" customHeight="1">
      <c r="A16" s="27">
        <v>11</v>
      </c>
      <c r="B16" s="28">
        <v>45835</v>
      </c>
      <c r="C16" s="84" t="s">
        <v>86</v>
      </c>
      <c r="D16" s="85"/>
      <c r="E16" s="38">
        <v>121000</v>
      </c>
      <c r="F16" s="12"/>
    </row>
    <row r="17" spans="1:6" ht="30" customHeight="1">
      <c r="A17" s="27">
        <v>12</v>
      </c>
      <c r="B17" s="28">
        <v>45835</v>
      </c>
      <c r="C17" s="84" t="s">
        <v>86</v>
      </c>
      <c r="D17" s="85"/>
      <c r="E17" s="38">
        <v>171000</v>
      </c>
      <c r="F17" s="12"/>
    </row>
    <row r="18" spans="1:6" ht="30" customHeight="1">
      <c r="A18" s="27">
        <v>13</v>
      </c>
      <c r="B18" s="28">
        <v>45835</v>
      </c>
      <c r="C18" s="84" t="s">
        <v>86</v>
      </c>
      <c r="D18" s="85"/>
      <c r="E18" s="38">
        <v>112000</v>
      </c>
      <c r="F18" s="12"/>
    </row>
    <row r="19" spans="1:6" ht="30" customHeight="1">
      <c r="A19" s="27">
        <v>14</v>
      </c>
      <c r="B19" s="28">
        <v>45835</v>
      </c>
      <c r="C19" s="84" t="s">
        <v>86</v>
      </c>
      <c r="D19" s="85"/>
      <c r="E19" s="38">
        <v>124000</v>
      </c>
      <c r="F19" s="12"/>
    </row>
    <row r="20" spans="1:6" ht="30" customHeight="1">
      <c r="A20" s="27">
        <v>15</v>
      </c>
      <c r="B20" s="28">
        <v>45835</v>
      </c>
      <c r="C20" s="84" t="s">
        <v>86</v>
      </c>
      <c r="D20" s="85"/>
      <c r="E20" s="38">
        <v>129000</v>
      </c>
      <c r="F20" s="12"/>
    </row>
    <row r="21" spans="1:6" ht="30" customHeight="1">
      <c r="A21" s="27">
        <v>16</v>
      </c>
      <c r="B21" s="28">
        <v>45835</v>
      </c>
      <c r="C21" s="84" t="s">
        <v>86</v>
      </c>
      <c r="D21" s="85"/>
      <c r="E21" s="38">
        <v>81000</v>
      </c>
      <c r="F21" s="12"/>
    </row>
    <row r="22" spans="1:6" ht="30" customHeight="1">
      <c r="A22" s="27">
        <v>17</v>
      </c>
      <c r="B22" s="28">
        <v>45835</v>
      </c>
      <c r="C22" s="84" t="s">
        <v>86</v>
      </c>
      <c r="D22" s="85"/>
      <c r="E22" s="38">
        <v>79000</v>
      </c>
      <c r="F22" s="12"/>
    </row>
    <row r="23" spans="1:6" ht="30" customHeight="1">
      <c r="A23" s="27">
        <v>18</v>
      </c>
      <c r="B23" s="28">
        <v>45835</v>
      </c>
      <c r="C23" s="84" t="s">
        <v>86</v>
      </c>
      <c r="D23" s="85"/>
      <c r="E23" s="38">
        <v>281000</v>
      </c>
      <c r="F23" s="12"/>
    </row>
    <row r="24" spans="1:6" ht="30" customHeight="1">
      <c r="A24" s="27">
        <v>19</v>
      </c>
      <c r="B24" s="28">
        <v>45838</v>
      </c>
      <c r="C24" s="84" t="s">
        <v>48</v>
      </c>
      <c r="D24" s="85"/>
      <c r="E24" s="80">
        <v>836400</v>
      </c>
      <c r="F24" s="12"/>
    </row>
    <row r="25" spans="1:6" ht="30" customHeight="1">
      <c r="A25" s="27">
        <v>20</v>
      </c>
      <c r="B25" s="28">
        <v>45838</v>
      </c>
      <c r="C25" s="84" t="s">
        <v>49</v>
      </c>
      <c r="D25" s="85"/>
      <c r="E25" s="80">
        <v>404698</v>
      </c>
      <c r="F25" s="12"/>
    </row>
    <row r="26" spans="1:6" ht="30" customHeight="1">
      <c r="A26" s="27">
        <v>21</v>
      </c>
      <c r="B26" s="28">
        <v>45838</v>
      </c>
      <c r="C26" s="84" t="s">
        <v>50</v>
      </c>
      <c r="D26" s="85"/>
      <c r="E26" s="80">
        <v>997050</v>
      </c>
      <c r="F26" s="12"/>
    </row>
    <row r="27" spans="1:6" ht="30" customHeight="1">
      <c r="A27" s="27">
        <v>22</v>
      </c>
      <c r="B27" s="28">
        <v>45838</v>
      </c>
      <c r="C27" s="84" t="s">
        <v>51</v>
      </c>
      <c r="D27" s="85"/>
      <c r="E27" s="80">
        <v>1081229</v>
      </c>
      <c r="F27" s="12"/>
    </row>
    <row r="28" spans="1:6" ht="30" customHeight="1">
      <c r="A28" s="27">
        <v>23</v>
      </c>
      <c r="B28" s="28">
        <v>45838</v>
      </c>
      <c r="C28" s="84" t="s">
        <v>52</v>
      </c>
      <c r="D28" s="85"/>
      <c r="E28" s="80">
        <v>177692</v>
      </c>
      <c r="F28" s="12"/>
    </row>
    <row r="29" spans="1:6" ht="30" customHeight="1">
      <c r="A29" s="27">
        <v>24</v>
      </c>
      <c r="B29" s="28">
        <v>45838</v>
      </c>
      <c r="C29" s="84" t="s">
        <v>53</v>
      </c>
      <c r="D29" s="85"/>
      <c r="E29" s="80">
        <v>553353</v>
      </c>
      <c r="F29" s="12"/>
    </row>
    <row r="30" spans="1:6" ht="30" customHeight="1">
      <c r="A30" s="27">
        <v>25</v>
      </c>
      <c r="B30" s="28">
        <v>45838</v>
      </c>
      <c r="C30" s="84" t="s">
        <v>54</v>
      </c>
      <c r="D30" s="85"/>
      <c r="E30" s="80">
        <v>472600</v>
      </c>
      <c r="F30" s="12"/>
    </row>
    <row r="31" spans="1:6" ht="30" customHeight="1">
      <c r="A31" s="27">
        <v>26</v>
      </c>
      <c r="B31" s="28">
        <v>45838</v>
      </c>
      <c r="C31" s="84" t="s">
        <v>55</v>
      </c>
      <c r="D31" s="85"/>
      <c r="E31" s="80">
        <v>2787150</v>
      </c>
      <c r="F31" s="12"/>
    </row>
    <row r="32" spans="1:6" ht="30" customHeight="1">
      <c r="A32" s="27">
        <v>27</v>
      </c>
      <c r="B32" s="28">
        <v>45838</v>
      </c>
      <c r="C32" s="84" t="s">
        <v>56</v>
      </c>
      <c r="D32" s="85"/>
      <c r="E32" s="80">
        <v>5503077</v>
      </c>
      <c r="F32" s="12"/>
    </row>
    <row r="33" spans="1:6" ht="30" customHeight="1">
      <c r="A33" s="27">
        <v>28</v>
      </c>
      <c r="B33" s="28">
        <v>45838</v>
      </c>
      <c r="C33" s="84" t="s">
        <v>65</v>
      </c>
      <c r="D33" s="85"/>
      <c r="E33" s="80">
        <v>1233350</v>
      </c>
      <c r="F33" s="12"/>
    </row>
    <row r="34" spans="1:6" ht="30" customHeight="1">
      <c r="A34" s="27">
        <v>29</v>
      </c>
      <c r="B34" s="28">
        <v>45838</v>
      </c>
      <c r="C34" s="84" t="s">
        <v>57</v>
      </c>
      <c r="D34" s="85"/>
      <c r="E34" s="80">
        <v>765850</v>
      </c>
      <c r="F34" s="12"/>
    </row>
    <row r="35" spans="1:6" ht="30" customHeight="1">
      <c r="A35" s="27">
        <v>30</v>
      </c>
      <c r="B35" s="28">
        <v>45838</v>
      </c>
      <c r="C35" s="84" t="s">
        <v>58</v>
      </c>
      <c r="D35" s="85"/>
      <c r="E35" s="80">
        <v>1667700</v>
      </c>
      <c r="F35" s="12"/>
    </row>
    <row r="36" spans="1:6" ht="30" customHeight="1">
      <c r="A36" s="27">
        <v>31</v>
      </c>
      <c r="B36" s="28">
        <v>45838</v>
      </c>
      <c r="C36" s="84" t="s">
        <v>59</v>
      </c>
      <c r="D36" s="85"/>
      <c r="E36" s="80">
        <v>77350</v>
      </c>
      <c r="F36" s="12"/>
    </row>
    <row r="37" spans="1:6" ht="30" customHeight="1">
      <c r="A37" s="27">
        <v>32</v>
      </c>
      <c r="B37" s="28">
        <v>45838</v>
      </c>
      <c r="C37" s="84" t="s">
        <v>60</v>
      </c>
      <c r="D37" s="85"/>
      <c r="E37" s="80">
        <v>345780</v>
      </c>
      <c r="F37" s="12"/>
    </row>
    <row r="38" spans="1:6" ht="30" customHeight="1">
      <c r="A38" s="27">
        <v>33</v>
      </c>
      <c r="B38" s="28">
        <v>45838</v>
      </c>
      <c r="C38" s="84" t="s">
        <v>61</v>
      </c>
      <c r="D38" s="85"/>
      <c r="E38" s="80">
        <v>454750</v>
      </c>
      <c r="F38" s="12"/>
    </row>
    <row r="39" spans="1:6" ht="30" customHeight="1">
      <c r="A39" s="27">
        <v>34</v>
      </c>
      <c r="B39" s="28">
        <v>45838</v>
      </c>
      <c r="C39" s="84" t="s">
        <v>62</v>
      </c>
      <c r="D39" s="85"/>
      <c r="E39" s="80">
        <v>135290</v>
      </c>
      <c r="F39" s="12"/>
    </row>
    <row r="40" spans="1:6" ht="30" customHeight="1">
      <c r="A40" s="27">
        <v>35</v>
      </c>
      <c r="B40" s="28">
        <v>45838</v>
      </c>
      <c r="C40" s="84" t="s">
        <v>63</v>
      </c>
      <c r="D40" s="85"/>
      <c r="E40" s="80">
        <v>226127</v>
      </c>
      <c r="F40" s="12"/>
    </row>
    <row r="41" spans="1:6" ht="30" customHeight="1">
      <c r="A41" s="27">
        <v>36</v>
      </c>
      <c r="B41" s="28">
        <v>45838</v>
      </c>
      <c r="C41" s="84" t="s">
        <v>89</v>
      </c>
      <c r="D41" s="85"/>
      <c r="E41" s="38">
        <v>182000</v>
      </c>
      <c r="F41" s="12"/>
    </row>
    <row r="42" spans="1:6" ht="30" customHeight="1">
      <c r="A42" s="27">
        <v>37</v>
      </c>
      <c r="B42" s="28">
        <v>45838</v>
      </c>
      <c r="C42" s="84" t="s">
        <v>90</v>
      </c>
      <c r="D42" s="85"/>
      <c r="E42" s="38">
        <v>4005</v>
      </c>
      <c r="F42" s="12"/>
    </row>
    <row r="43" spans="1:6" ht="30" customHeight="1">
      <c r="A43" s="89" t="s">
        <v>18</v>
      </c>
      <c r="B43" s="89"/>
      <c r="C43" s="89"/>
      <c r="D43" s="89"/>
      <c r="E43" s="89"/>
      <c r="F43" s="89"/>
    </row>
    <row r="44" spans="1:6" ht="30" customHeight="1">
      <c r="A44" s="86" t="s">
        <v>8</v>
      </c>
      <c r="B44" s="86"/>
      <c r="C44" s="30" t="s">
        <v>9</v>
      </c>
      <c r="D44" s="30" t="s">
        <v>4</v>
      </c>
      <c r="E44" s="30" t="s">
        <v>6</v>
      </c>
      <c r="F44" s="30" t="s">
        <v>7</v>
      </c>
    </row>
    <row r="45" spans="1:6" ht="30" customHeight="1">
      <c r="A45" s="86" t="s">
        <v>10</v>
      </c>
      <c r="B45" s="86"/>
      <c r="C45" s="95">
        <f>C48+C51+C54+C56+C82</f>
        <v>8338609</v>
      </c>
      <c r="D45" s="91"/>
      <c r="E45" s="91"/>
      <c r="F45" s="31"/>
    </row>
    <row r="46" spans="1:6" ht="30" customHeight="1">
      <c r="A46" s="86" t="s">
        <v>13</v>
      </c>
      <c r="B46" s="30">
        <v>1</v>
      </c>
      <c r="C46" s="32" t="s">
        <v>19</v>
      </c>
      <c r="D46" s="33">
        <v>45842</v>
      </c>
      <c r="E46" s="34">
        <v>6160000</v>
      </c>
      <c r="F46" s="31"/>
    </row>
    <row r="47" spans="1:6" ht="30" customHeight="1">
      <c r="A47" s="86"/>
      <c r="B47" s="30"/>
      <c r="C47" s="32"/>
      <c r="D47" s="33"/>
      <c r="E47" s="34"/>
      <c r="F47" s="31"/>
    </row>
    <row r="48" spans="1:6" ht="30" customHeight="1">
      <c r="A48" s="86"/>
      <c r="B48" s="30" t="s">
        <v>11</v>
      </c>
      <c r="C48" s="96">
        <f>SUM(E46:E47)</f>
        <v>6160000</v>
      </c>
      <c r="D48" s="96"/>
      <c r="E48" s="96"/>
      <c r="F48" s="31"/>
    </row>
    <row r="49" spans="1:6" ht="30" customHeight="1">
      <c r="A49" s="86" t="s">
        <v>14</v>
      </c>
      <c r="B49" s="30">
        <v>1</v>
      </c>
      <c r="C49" s="35"/>
      <c r="D49" s="35"/>
      <c r="E49" s="36"/>
      <c r="F49" s="31"/>
    </row>
    <row r="50" spans="1:6" ht="30" customHeight="1">
      <c r="A50" s="86"/>
      <c r="B50" s="30">
        <v>2</v>
      </c>
      <c r="C50" s="35"/>
      <c r="D50" s="33"/>
      <c r="E50" s="36"/>
      <c r="F50" s="31"/>
    </row>
    <row r="51" spans="1:6" ht="30" customHeight="1">
      <c r="A51" s="86"/>
      <c r="B51" s="30" t="s">
        <v>11</v>
      </c>
      <c r="C51" s="94">
        <f>SUM(E49:E50)</f>
        <v>0</v>
      </c>
      <c r="D51" s="94"/>
      <c r="E51" s="94"/>
      <c r="F51" s="31"/>
    </row>
    <row r="52" spans="1:6" ht="30" customHeight="1">
      <c r="A52" s="86" t="s">
        <v>12</v>
      </c>
      <c r="B52" s="30">
        <v>1</v>
      </c>
      <c r="C52" s="35"/>
      <c r="D52" s="37"/>
      <c r="E52" s="36"/>
      <c r="F52" s="31"/>
    </row>
    <row r="53" spans="1:6" ht="30" customHeight="1">
      <c r="A53" s="86"/>
      <c r="B53" s="30">
        <v>2</v>
      </c>
      <c r="C53" s="35"/>
      <c r="D53" s="37"/>
      <c r="E53" s="36"/>
      <c r="F53" s="31"/>
    </row>
    <row r="54" spans="1:6" ht="30" customHeight="1">
      <c r="A54" s="86"/>
      <c r="B54" s="30" t="s">
        <v>11</v>
      </c>
      <c r="C54" s="98">
        <f>SUM(E52:E53)</f>
        <v>0</v>
      </c>
      <c r="D54" s="98"/>
      <c r="E54" s="98"/>
      <c r="F54" s="31"/>
    </row>
    <row r="55" spans="1:6" ht="30" customHeight="1">
      <c r="A55" s="86" t="s">
        <v>37</v>
      </c>
      <c r="B55" s="30"/>
      <c r="C55" s="35"/>
      <c r="D55" s="37"/>
      <c r="E55" s="36"/>
      <c r="F55" s="31"/>
    </row>
    <row r="56" spans="1:6" ht="30" customHeight="1">
      <c r="A56" s="86"/>
      <c r="B56" s="30" t="s">
        <v>11</v>
      </c>
      <c r="C56" s="94">
        <f>SUM(E55:E55)</f>
        <v>0</v>
      </c>
      <c r="D56" s="94"/>
      <c r="E56" s="94"/>
      <c r="F56" s="31"/>
    </row>
    <row r="57" spans="1:6" ht="36" customHeight="1">
      <c r="A57" s="86"/>
      <c r="B57" s="30">
        <v>1</v>
      </c>
      <c r="C57" s="35" t="s">
        <v>152</v>
      </c>
      <c r="D57" s="33">
        <v>45813</v>
      </c>
      <c r="E57" s="36">
        <v>139140</v>
      </c>
      <c r="F57" s="31"/>
    </row>
    <row r="58" spans="1:6" ht="36" customHeight="1">
      <c r="A58" s="86"/>
      <c r="B58" s="30">
        <v>2</v>
      </c>
      <c r="C58" s="35" t="s">
        <v>108</v>
      </c>
      <c r="D58" s="33">
        <v>45817</v>
      </c>
      <c r="E58" s="36">
        <v>7760</v>
      </c>
      <c r="F58" s="31"/>
    </row>
    <row r="59" spans="1:6" ht="36" customHeight="1">
      <c r="A59" s="86"/>
      <c r="B59" s="30">
        <v>3</v>
      </c>
      <c r="C59" s="35" t="s">
        <v>100</v>
      </c>
      <c r="D59" s="33">
        <v>45818</v>
      </c>
      <c r="E59" s="36">
        <v>1305</v>
      </c>
      <c r="F59" s="31"/>
    </row>
    <row r="60" spans="1:6" ht="36" customHeight="1">
      <c r="A60" s="86"/>
      <c r="B60" s="30">
        <v>4</v>
      </c>
      <c r="C60" s="35" t="s">
        <v>109</v>
      </c>
      <c r="D60" s="33">
        <v>45819</v>
      </c>
      <c r="E60" s="36">
        <v>800000</v>
      </c>
      <c r="F60" s="31"/>
    </row>
    <row r="61" spans="1:6" ht="36" customHeight="1">
      <c r="A61" s="86"/>
      <c r="B61" s="30">
        <v>5</v>
      </c>
      <c r="C61" s="35" t="s">
        <v>108</v>
      </c>
      <c r="D61" s="33">
        <v>45819</v>
      </c>
      <c r="E61" s="36">
        <v>12260</v>
      </c>
      <c r="F61" s="31"/>
    </row>
    <row r="62" spans="1:6" ht="36" customHeight="1">
      <c r="A62" s="86"/>
      <c r="B62" s="30">
        <v>6</v>
      </c>
      <c r="C62" s="35" t="s">
        <v>151</v>
      </c>
      <c r="D62" s="33">
        <v>45820</v>
      </c>
      <c r="E62" s="36">
        <v>3880</v>
      </c>
      <c r="F62" s="31"/>
    </row>
    <row r="63" spans="1:6" ht="36" customHeight="1">
      <c r="A63" s="86"/>
      <c r="B63" s="30">
        <v>7</v>
      </c>
      <c r="C63" s="35" t="s">
        <v>108</v>
      </c>
      <c r="D63" s="33">
        <v>45821</v>
      </c>
      <c r="E63" s="36">
        <v>4000</v>
      </c>
      <c r="F63" s="31"/>
    </row>
    <row r="64" spans="1:6" ht="36" customHeight="1">
      <c r="A64" s="86"/>
      <c r="B64" s="30">
        <v>8</v>
      </c>
      <c r="C64" s="35" t="s">
        <v>107</v>
      </c>
      <c r="D64" s="33">
        <v>45824</v>
      </c>
      <c r="E64" s="36">
        <v>23740</v>
      </c>
      <c r="F64" s="31"/>
    </row>
    <row r="65" spans="1:6" ht="36" customHeight="1">
      <c r="A65" s="86"/>
      <c r="B65" s="30">
        <v>9</v>
      </c>
      <c r="C65" s="35" t="s">
        <v>106</v>
      </c>
      <c r="D65" s="33">
        <v>45824</v>
      </c>
      <c r="E65" s="36">
        <v>16500</v>
      </c>
      <c r="F65" s="31"/>
    </row>
    <row r="66" spans="1:6" ht="36" customHeight="1">
      <c r="A66" s="86"/>
      <c r="B66" s="30">
        <v>10</v>
      </c>
      <c r="C66" s="35" t="s">
        <v>105</v>
      </c>
      <c r="D66" s="33">
        <v>45825</v>
      </c>
      <c r="E66" s="36">
        <v>22000</v>
      </c>
      <c r="F66" s="31"/>
    </row>
    <row r="67" spans="1:6" ht="36" customHeight="1">
      <c r="A67" s="86"/>
      <c r="B67" s="30">
        <v>11</v>
      </c>
      <c r="C67" s="35" t="s">
        <v>104</v>
      </c>
      <c r="D67" s="33">
        <v>45825</v>
      </c>
      <c r="E67" s="36">
        <v>420120</v>
      </c>
      <c r="F67" s="31"/>
    </row>
    <row r="68" spans="1:6" ht="36" customHeight="1">
      <c r="A68" s="86"/>
      <c r="B68" s="30">
        <v>12</v>
      </c>
      <c r="C68" s="35" t="s">
        <v>103</v>
      </c>
      <c r="D68" s="33">
        <v>45827</v>
      </c>
      <c r="E68" s="36">
        <v>174</v>
      </c>
      <c r="F68" s="31"/>
    </row>
    <row r="69" spans="1:6" ht="36" customHeight="1">
      <c r="A69" s="86"/>
      <c r="B69" s="30">
        <v>13</v>
      </c>
      <c r="C69" s="35" t="s">
        <v>102</v>
      </c>
      <c r="D69" s="33">
        <v>45828</v>
      </c>
      <c r="E69" s="36">
        <v>5960</v>
      </c>
      <c r="F69" s="31"/>
    </row>
    <row r="70" spans="1:6" ht="36" customHeight="1">
      <c r="A70" s="86"/>
      <c r="B70" s="30">
        <v>14</v>
      </c>
      <c r="C70" s="35" t="s">
        <v>101</v>
      </c>
      <c r="D70" s="33">
        <v>45828</v>
      </c>
      <c r="E70" s="36">
        <v>11000</v>
      </c>
      <c r="F70" s="31"/>
    </row>
    <row r="71" spans="1:6" ht="36" customHeight="1">
      <c r="A71" s="86"/>
      <c r="B71" s="30">
        <v>15</v>
      </c>
      <c r="C71" s="35" t="s">
        <v>100</v>
      </c>
      <c r="D71" s="33">
        <v>45831</v>
      </c>
      <c r="E71" s="36">
        <v>986</v>
      </c>
      <c r="F71" s="31"/>
    </row>
    <row r="72" spans="1:6" ht="36" customHeight="1">
      <c r="A72" s="86"/>
      <c r="B72" s="30">
        <v>16</v>
      </c>
      <c r="C72" s="35" t="s">
        <v>99</v>
      </c>
      <c r="D72" s="33">
        <v>45831</v>
      </c>
      <c r="E72" s="36">
        <v>11000</v>
      </c>
      <c r="F72" s="31"/>
    </row>
    <row r="73" spans="1:6" ht="36" customHeight="1">
      <c r="A73" s="86"/>
      <c r="B73" s="30">
        <v>17</v>
      </c>
      <c r="C73" s="35" t="s">
        <v>98</v>
      </c>
      <c r="D73" s="33">
        <v>45831</v>
      </c>
      <c r="E73" s="36">
        <v>8710</v>
      </c>
      <c r="F73" s="31"/>
    </row>
    <row r="74" spans="1:6" ht="36" customHeight="1">
      <c r="A74" s="86"/>
      <c r="B74" s="30">
        <v>18</v>
      </c>
      <c r="C74" s="35" t="s">
        <v>97</v>
      </c>
      <c r="D74" s="33">
        <v>45833</v>
      </c>
      <c r="E74" s="36">
        <v>33000</v>
      </c>
      <c r="F74" s="31"/>
    </row>
    <row r="75" spans="1:6" ht="36" customHeight="1">
      <c r="A75" s="86"/>
      <c r="B75" s="30">
        <v>19</v>
      </c>
      <c r="C75" s="35" t="s">
        <v>96</v>
      </c>
      <c r="D75" s="33">
        <v>45833</v>
      </c>
      <c r="E75" s="36">
        <v>25110</v>
      </c>
      <c r="F75" s="31"/>
    </row>
    <row r="76" spans="1:6" ht="36" customHeight="1">
      <c r="A76" s="86"/>
      <c r="B76" s="30">
        <v>20</v>
      </c>
      <c r="C76" s="35" t="s">
        <v>95</v>
      </c>
      <c r="D76" s="33">
        <v>45834</v>
      </c>
      <c r="E76" s="36">
        <v>3880</v>
      </c>
      <c r="F76" s="31"/>
    </row>
    <row r="77" spans="1:6" ht="36" customHeight="1">
      <c r="A77" s="86"/>
      <c r="B77" s="30">
        <v>21</v>
      </c>
      <c r="C77" s="35" t="s">
        <v>94</v>
      </c>
      <c r="D77" s="33">
        <v>45835</v>
      </c>
      <c r="E77" s="36">
        <v>15329</v>
      </c>
      <c r="F77" s="31"/>
    </row>
    <row r="78" spans="1:6" ht="36" customHeight="1">
      <c r="A78" s="86"/>
      <c r="B78" s="30">
        <v>22</v>
      </c>
      <c r="C78" s="35" t="s">
        <v>93</v>
      </c>
      <c r="D78" s="33">
        <v>45838</v>
      </c>
      <c r="E78" s="36">
        <v>2500</v>
      </c>
      <c r="F78" s="31"/>
    </row>
    <row r="79" spans="1:6" ht="36" customHeight="1">
      <c r="A79" s="86"/>
      <c r="B79" s="30">
        <v>23</v>
      </c>
      <c r="C79" s="35" t="s">
        <v>92</v>
      </c>
      <c r="D79" s="33">
        <v>45838</v>
      </c>
      <c r="E79" s="36">
        <v>606250</v>
      </c>
      <c r="F79" s="31"/>
    </row>
    <row r="80" spans="1:6" ht="36" customHeight="1">
      <c r="A80" s="86"/>
      <c r="B80" s="30">
        <v>24</v>
      </c>
      <c r="C80" s="35" t="s">
        <v>91</v>
      </c>
      <c r="D80" s="33">
        <v>45838</v>
      </c>
      <c r="E80" s="36">
        <v>4005</v>
      </c>
      <c r="F80" s="31"/>
    </row>
    <row r="81" spans="1:6" ht="36" customHeight="1">
      <c r="A81" s="86"/>
      <c r="B81" s="30">
        <v>25</v>
      </c>
      <c r="C81" s="35"/>
      <c r="D81" s="33"/>
      <c r="E81" s="36"/>
      <c r="F81" s="31"/>
    </row>
    <row r="82" spans="1:6" ht="36" customHeight="1">
      <c r="A82" s="86"/>
      <c r="B82" s="30" t="s">
        <v>11</v>
      </c>
      <c r="C82" s="97">
        <f>SUM(E57:E81)</f>
        <v>2178609</v>
      </c>
      <c r="D82" s="97"/>
      <c r="E82" s="97"/>
      <c r="F82" s="31"/>
    </row>
    <row r="83" spans="1:6">
      <c r="E83" s="3"/>
    </row>
    <row r="84" spans="1:6">
      <c r="E84" s="3"/>
    </row>
  </sheetData>
  <mergeCells count="58">
    <mergeCell ref="C26:D26"/>
    <mergeCell ref="C27:D27"/>
    <mergeCell ref="C29:D29"/>
    <mergeCell ref="C34:D34"/>
    <mergeCell ref="C37:D37"/>
    <mergeCell ref="C36:D36"/>
    <mergeCell ref="C35:D35"/>
    <mergeCell ref="C39:D39"/>
    <mergeCell ref="C40:D40"/>
    <mergeCell ref="C41:D41"/>
    <mergeCell ref="C42:D42"/>
    <mergeCell ref="C33:D33"/>
    <mergeCell ref="C38:D38"/>
    <mergeCell ref="A57:A82"/>
    <mergeCell ref="A55:A56"/>
    <mergeCell ref="C56:E56"/>
    <mergeCell ref="A43:F43"/>
    <mergeCell ref="A44:B44"/>
    <mergeCell ref="A45:B45"/>
    <mergeCell ref="C45:E45"/>
    <mergeCell ref="C48:E48"/>
    <mergeCell ref="C51:E51"/>
    <mergeCell ref="C82:E82"/>
    <mergeCell ref="A46:A48"/>
    <mergeCell ref="A52:A54"/>
    <mergeCell ref="A49:A51"/>
    <mergeCell ref="C54:E54"/>
    <mergeCell ref="A3:E3"/>
    <mergeCell ref="A1:F1"/>
    <mergeCell ref="B2:C2"/>
    <mergeCell ref="E2:F2"/>
    <mergeCell ref="C4:D4"/>
    <mergeCell ref="C6:D6"/>
    <mergeCell ref="A5:B5"/>
    <mergeCell ref="C5:D5"/>
    <mergeCell ref="C9:D9"/>
    <mergeCell ref="C10:D10"/>
    <mergeCell ref="C11:D11"/>
    <mergeCell ref="C12:D12"/>
    <mergeCell ref="C13:D13"/>
    <mergeCell ref="C7:D7"/>
    <mergeCell ref="C8:D8"/>
    <mergeCell ref="C14:D14"/>
    <mergeCell ref="C22:D22"/>
    <mergeCell ref="C23:D23"/>
    <mergeCell ref="C31:D31"/>
    <mergeCell ref="C32:D32"/>
    <mergeCell ref="C28:D28"/>
    <mergeCell ref="C30:D30"/>
    <mergeCell ref="C19:D19"/>
    <mergeCell ref="C20:D20"/>
    <mergeCell ref="C21:D21"/>
    <mergeCell ref="C15:D15"/>
    <mergeCell ref="C16:D16"/>
    <mergeCell ref="C17:D17"/>
    <mergeCell ref="C18:D18"/>
    <mergeCell ref="C24:D24"/>
    <mergeCell ref="C25:D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6"/>
  <sheetViews>
    <sheetView view="pageBreakPreview" zoomScale="85" zoomScaleNormal="100" zoomScaleSheetLayoutView="85" workbookViewId="0">
      <selection activeCell="K11" sqref="K11"/>
    </sheetView>
  </sheetViews>
  <sheetFormatPr defaultColWidth="9" defaultRowHeight="13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1" customWidth="1"/>
    <col min="6" max="6" width="13.875" style="6" customWidth="1"/>
    <col min="7" max="7" width="9.375" style="6" customWidth="1"/>
    <col min="8" max="16384" width="9" style="6"/>
  </cols>
  <sheetData>
    <row r="1" spans="1:10" s="5" customFormat="1" ht="45" customHeight="1">
      <c r="A1" s="101" t="s">
        <v>111</v>
      </c>
      <c r="B1" s="102"/>
      <c r="C1" s="102"/>
      <c r="D1" s="102"/>
      <c r="E1" s="102"/>
      <c r="F1" s="103"/>
    </row>
    <row r="2" spans="1:10" ht="36" customHeight="1">
      <c r="A2" s="39" t="s">
        <v>0</v>
      </c>
      <c r="B2" s="104" t="s">
        <v>22</v>
      </c>
      <c r="C2" s="105"/>
      <c r="D2" s="39" t="s">
        <v>1</v>
      </c>
      <c r="E2" s="104" t="s">
        <v>23</v>
      </c>
      <c r="F2" s="105"/>
    </row>
    <row r="3" spans="1:10" ht="36" customHeight="1">
      <c r="A3" s="106" t="s">
        <v>2</v>
      </c>
      <c r="B3" s="107"/>
      <c r="C3" s="107"/>
      <c r="D3" s="107"/>
      <c r="E3" s="108"/>
      <c r="F3" s="40"/>
    </row>
    <row r="4" spans="1:10" ht="36" customHeight="1">
      <c r="A4" s="39" t="s">
        <v>3</v>
      </c>
      <c r="B4" s="39" t="s">
        <v>4</v>
      </c>
      <c r="C4" s="109" t="s">
        <v>5</v>
      </c>
      <c r="D4" s="110"/>
      <c r="E4" s="39" t="s">
        <v>6</v>
      </c>
      <c r="F4" s="39" t="s">
        <v>7</v>
      </c>
    </row>
    <row r="5" spans="1:10" ht="36" customHeight="1">
      <c r="A5" s="109" t="s">
        <v>10</v>
      </c>
      <c r="B5" s="110"/>
      <c r="C5" s="104"/>
      <c r="D5" s="105"/>
      <c r="E5" s="41">
        <f>SUM(E6:E14)</f>
        <v>11844751</v>
      </c>
      <c r="F5" s="42"/>
    </row>
    <row r="6" spans="1:10" ht="36" customHeight="1">
      <c r="A6" s="40">
        <v>1</v>
      </c>
      <c r="B6" s="43">
        <v>45812</v>
      </c>
      <c r="C6" s="111" t="s">
        <v>112</v>
      </c>
      <c r="D6" s="112"/>
      <c r="E6" s="52">
        <v>4000</v>
      </c>
      <c r="F6" s="42"/>
      <c r="J6" s="6" t="s">
        <v>24</v>
      </c>
    </row>
    <row r="7" spans="1:10" ht="36" customHeight="1">
      <c r="A7" s="40">
        <v>2</v>
      </c>
      <c r="B7" s="43">
        <v>45812</v>
      </c>
      <c r="C7" s="113" t="s">
        <v>66</v>
      </c>
      <c r="D7" s="114"/>
      <c r="E7" s="52">
        <v>1000</v>
      </c>
      <c r="F7" s="42"/>
    </row>
    <row r="8" spans="1:10" ht="36" customHeight="1">
      <c r="A8" s="40">
        <v>3</v>
      </c>
      <c r="B8" s="43">
        <v>45813</v>
      </c>
      <c r="C8" s="113" t="s">
        <v>64</v>
      </c>
      <c r="D8" s="114"/>
      <c r="E8" s="52">
        <v>20000</v>
      </c>
      <c r="F8" s="42"/>
    </row>
    <row r="9" spans="1:10" ht="36" customHeight="1">
      <c r="A9" s="40">
        <v>4</v>
      </c>
      <c r="B9" s="43">
        <v>45813</v>
      </c>
      <c r="C9" s="99" t="s">
        <v>46</v>
      </c>
      <c r="D9" s="100"/>
      <c r="E9" s="52">
        <v>2787400</v>
      </c>
      <c r="F9" s="42"/>
    </row>
    <row r="10" spans="1:10" ht="36" customHeight="1">
      <c r="A10" s="40">
        <v>5</v>
      </c>
      <c r="B10" s="43">
        <v>45818</v>
      </c>
      <c r="C10" s="115" t="s">
        <v>46</v>
      </c>
      <c r="D10" s="116"/>
      <c r="E10" s="52">
        <v>8855000</v>
      </c>
      <c r="F10" s="42"/>
    </row>
    <row r="11" spans="1:10" ht="36" customHeight="1">
      <c r="A11" s="40">
        <v>6</v>
      </c>
      <c r="B11" s="43">
        <v>45819</v>
      </c>
      <c r="C11" s="113" t="s">
        <v>64</v>
      </c>
      <c r="D11" s="114"/>
      <c r="E11" s="52">
        <v>5000</v>
      </c>
      <c r="F11" s="42"/>
    </row>
    <row r="12" spans="1:10" ht="36" customHeight="1">
      <c r="A12" s="40">
        <v>7</v>
      </c>
      <c r="B12" s="43">
        <v>45822</v>
      </c>
      <c r="C12" s="111" t="s">
        <v>113</v>
      </c>
      <c r="D12" s="112"/>
      <c r="E12" s="52">
        <v>22351</v>
      </c>
      <c r="F12" s="42"/>
    </row>
    <row r="13" spans="1:10" ht="36" customHeight="1">
      <c r="A13" s="40">
        <v>8</v>
      </c>
      <c r="B13" s="43">
        <v>45835</v>
      </c>
      <c r="C13" s="113" t="s">
        <v>114</v>
      </c>
      <c r="D13" s="114"/>
      <c r="E13" s="53">
        <v>2000</v>
      </c>
      <c r="F13" s="42"/>
    </row>
    <row r="14" spans="1:10" ht="36" customHeight="1">
      <c r="A14" s="40">
        <v>9</v>
      </c>
      <c r="B14" s="43">
        <v>45838</v>
      </c>
      <c r="C14" s="99" t="s">
        <v>115</v>
      </c>
      <c r="D14" s="100"/>
      <c r="E14" s="54">
        <v>148000</v>
      </c>
      <c r="F14" s="42"/>
    </row>
    <row r="15" spans="1:10" ht="36" customHeight="1">
      <c r="A15" s="122" t="s">
        <v>25</v>
      </c>
      <c r="B15" s="123"/>
      <c r="C15" s="123"/>
      <c r="D15" s="123"/>
      <c r="E15" s="123"/>
      <c r="F15" s="124"/>
    </row>
    <row r="16" spans="1:10" ht="36" customHeight="1">
      <c r="A16" s="109" t="s">
        <v>8</v>
      </c>
      <c r="B16" s="110"/>
      <c r="C16" s="39" t="s">
        <v>9</v>
      </c>
      <c r="D16" s="39" t="s">
        <v>4</v>
      </c>
      <c r="E16" s="39" t="s">
        <v>6</v>
      </c>
      <c r="F16" s="39" t="s">
        <v>7</v>
      </c>
    </row>
    <row r="17" spans="1:6" ht="36" customHeight="1">
      <c r="A17" s="109" t="s">
        <v>10</v>
      </c>
      <c r="B17" s="110"/>
      <c r="C17" s="125">
        <f>C19+C21+C23+C25+C44</f>
        <v>14304075</v>
      </c>
      <c r="D17" s="126"/>
      <c r="E17" s="127"/>
      <c r="F17" s="42"/>
    </row>
    <row r="18" spans="1:6" ht="36" customHeight="1">
      <c r="A18" s="117" t="s">
        <v>26</v>
      </c>
      <c r="B18" s="39">
        <v>1</v>
      </c>
      <c r="C18" s="44" t="s">
        <v>116</v>
      </c>
      <c r="D18" s="45">
        <v>45842</v>
      </c>
      <c r="E18" s="46">
        <v>3969000</v>
      </c>
      <c r="F18" s="42"/>
    </row>
    <row r="19" spans="1:6" ht="36" customHeight="1">
      <c r="A19" s="118"/>
      <c r="B19" s="39" t="s">
        <v>11</v>
      </c>
      <c r="C19" s="119">
        <f>SUM(E18:E18)</f>
        <v>3969000</v>
      </c>
      <c r="D19" s="120"/>
      <c r="E19" s="121"/>
      <c r="F19" s="42"/>
    </row>
    <row r="20" spans="1:6" ht="36" customHeight="1">
      <c r="A20" s="117" t="s">
        <v>27</v>
      </c>
      <c r="B20" s="39"/>
      <c r="C20" s="47" t="s">
        <v>67</v>
      </c>
      <c r="D20" s="43">
        <v>45813</v>
      </c>
      <c r="E20" s="48">
        <v>5680350</v>
      </c>
      <c r="F20" s="49"/>
    </row>
    <row r="21" spans="1:6" ht="36" customHeight="1">
      <c r="A21" s="118"/>
      <c r="B21" s="39" t="s">
        <v>11</v>
      </c>
      <c r="C21" s="119">
        <f>SUM(E20:E20)</f>
        <v>5680350</v>
      </c>
      <c r="D21" s="120"/>
      <c r="E21" s="121"/>
      <c r="F21" s="42"/>
    </row>
    <row r="22" spans="1:6" ht="36" customHeight="1">
      <c r="A22" s="117" t="s">
        <v>12</v>
      </c>
      <c r="B22" s="39"/>
      <c r="C22" s="44"/>
      <c r="D22" s="44"/>
      <c r="E22" s="50"/>
      <c r="F22" s="42"/>
    </row>
    <row r="23" spans="1:6" ht="36" customHeight="1">
      <c r="A23" s="118"/>
      <c r="B23" s="39" t="s">
        <v>11</v>
      </c>
      <c r="C23" s="128">
        <v>0</v>
      </c>
      <c r="D23" s="129"/>
      <c r="E23" s="130"/>
      <c r="F23" s="42"/>
    </row>
    <row r="24" spans="1:6" ht="36" customHeight="1">
      <c r="A24" s="117" t="s">
        <v>28</v>
      </c>
      <c r="B24" s="39"/>
      <c r="C24" s="44"/>
      <c r="D24" s="51"/>
      <c r="E24" s="46"/>
      <c r="F24" s="42"/>
    </row>
    <row r="25" spans="1:6" ht="36" customHeight="1">
      <c r="A25" s="118"/>
      <c r="B25" s="39" t="s">
        <v>11</v>
      </c>
      <c r="C25" s="131">
        <f>SUM(E24:E24)</f>
        <v>0</v>
      </c>
      <c r="D25" s="132"/>
      <c r="E25" s="133"/>
      <c r="F25" s="42"/>
    </row>
    <row r="26" spans="1:6" ht="36" customHeight="1">
      <c r="A26" s="134" t="s">
        <v>21</v>
      </c>
      <c r="B26" s="39">
        <v>1</v>
      </c>
      <c r="C26" s="55" t="s">
        <v>117</v>
      </c>
      <c r="D26" s="43">
        <v>45812</v>
      </c>
      <c r="E26" s="56">
        <v>46</v>
      </c>
      <c r="F26" s="42"/>
    </row>
    <row r="27" spans="1:6" ht="36" customHeight="1">
      <c r="A27" s="134"/>
      <c r="B27" s="39">
        <v>2</v>
      </c>
      <c r="C27" s="55" t="s">
        <v>117</v>
      </c>
      <c r="D27" s="43">
        <v>45812</v>
      </c>
      <c r="E27" s="56">
        <v>14</v>
      </c>
      <c r="F27" s="42"/>
    </row>
    <row r="28" spans="1:6" ht="36" customHeight="1">
      <c r="A28" s="134"/>
      <c r="B28" s="39">
        <v>3</v>
      </c>
      <c r="C28" s="55" t="s">
        <v>118</v>
      </c>
      <c r="D28" s="43">
        <v>45813</v>
      </c>
      <c r="E28" s="56">
        <v>131040</v>
      </c>
      <c r="F28" s="42"/>
    </row>
    <row r="29" spans="1:6" ht="36" customHeight="1">
      <c r="A29" s="134"/>
      <c r="B29" s="39">
        <v>4</v>
      </c>
      <c r="C29" s="55" t="s">
        <v>119</v>
      </c>
      <c r="D29" s="43">
        <v>45817</v>
      </c>
      <c r="E29" s="56">
        <v>26000</v>
      </c>
      <c r="F29" s="42"/>
    </row>
    <row r="30" spans="1:6" ht="36" customHeight="1">
      <c r="A30" s="134"/>
      <c r="B30" s="39">
        <v>5</v>
      </c>
      <c r="C30" s="55" t="s">
        <v>120</v>
      </c>
      <c r="D30" s="43">
        <v>45817</v>
      </c>
      <c r="E30" s="56">
        <v>220000</v>
      </c>
      <c r="F30" s="42"/>
    </row>
    <row r="31" spans="1:6" ht="36" customHeight="1">
      <c r="A31" s="134"/>
      <c r="B31" s="39">
        <v>6</v>
      </c>
      <c r="C31" s="55" t="s">
        <v>121</v>
      </c>
      <c r="D31" s="43">
        <v>45817</v>
      </c>
      <c r="E31" s="56">
        <v>348200</v>
      </c>
      <c r="F31" s="42"/>
    </row>
    <row r="32" spans="1:6" ht="36" customHeight="1">
      <c r="A32" s="134"/>
      <c r="B32" s="39">
        <v>7</v>
      </c>
      <c r="C32" s="55" t="s">
        <v>122</v>
      </c>
      <c r="D32" s="43">
        <v>45819</v>
      </c>
      <c r="E32" s="56">
        <v>1155800</v>
      </c>
      <c r="F32" s="42"/>
    </row>
    <row r="33" spans="1:6" ht="36" customHeight="1">
      <c r="A33" s="134"/>
      <c r="B33" s="39">
        <v>8</v>
      </c>
      <c r="C33" s="55" t="s">
        <v>150</v>
      </c>
      <c r="D33" s="43">
        <v>45820</v>
      </c>
      <c r="E33" s="56">
        <v>12000</v>
      </c>
      <c r="F33" s="42"/>
    </row>
    <row r="34" spans="1:6" ht="36" customHeight="1">
      <c r="A34" s="134"/>
      <c r="B34" s="39">
        <v>9</v>
      </c>
      <c r="C34" s="55" t="s">
        <v>123</v>
      </c>
      <c r="D34" s="43">
        <v>45824</v>
      </c>
      <c r="E34" s="56">
        <v>22000</v>
      </c>
      <c r="F34" s="42"/>
    </row>
    <row r="35" spans="1:6" ht="36" customHeight="1">
      <c r="A35" s="134"/>
      <c r="B35" s="39">
        <v>10</v>
      </c>
      <c r="C35" s="55" t="s">
        <v>124</v>
      </c>
      <c r="D35" s="43">
        <v>45825</v>
      </c>
      <c r="E35" s="56">
        <v>2220000</v>
      </c>
      <c r="F35" s="42"/>
    </row>
    <row r="36" spans="1:6" ht="36" customHeight="1">
      <c r="A36" s="134"/>
      <c r="B36" s="39">
        <v>11</v>
      </c>
      <c r="C36" s="55" t="s">
        <v>147</v>
      </c>
      <c r="D36" s="43">
        <v>45825</v>
      </c>
      <c r="E36" s="56">
        <v>66000</v>
      </c>
      <c r="F36" s="42"/>
    </row>
    <row r="37" spans="1:6" ht="36" customHeight="1">
      <c r="A37" s="134"/>
      <c r="B37" s="39">
        <v>12</v>
      </c>
      <c r="C37" s="55" t="s">
        <v>149</v>
      </c>
      <c r="D37" s="43">
        <v>45826</v>
      </c>
      <c r="E37" s="56">
        <v>110000</v>
      </c>
      <c r="F37" s="42"/>
    </row>
    <row r="38" spans="1:6" ht="36" customHeight="1">
      <c r="A38" s="134"/>
      <c r="B38" s="39">
        <v>13</v>
      </c>
      <c r="C38" s="55" t="s">
        <v>148</v>
      </c>
      <c r="D38" s="43">
        <v>45826</v>
      </c>
      <c r="E38" s="56">
        <v>286600</v>
      </c>
      <c r="F38" s="42"/>
    </row>
    <row r="39" spans="1:6" ht="36" customHeight="1">
      <c r="A39" s="134"/>
      <c r="B39" s="39">
        <v>14</v>
      </c>
      <c r="C39" s="55" t="s">
        <v>125</v>
      </c>
      <c r="D39" s="43">
        <v>45826</v>
      </c>
      <c r="E39" s="56">
        <v>316800</v>
      </c>
      <c r="F39" s="42"/>
    </row>
    <row r="40" spans="1:6" ht="36" customHeight="1">
      <c r="A40" s="134"/>
      <c r="B40" s="39">
        <v>15</v>
      </c>
      <c r="C40" s="55" t="s">
        <v>123</v>
      </c>
      <c r="D40" s="43">
        <v>45828</v>
      </c>
      <c r="E40" s="56">
        <v>22000</v>
      </c>
      <c r="F40" s="42"/>
    </row>
    <row r="41" spans="1:6" ht="36" customHeight="1">
      <c r="A41" s="134"/>
      <c r="B41" s="39">
        <v>16</v>
      </c>
      <c r="C41" s="55" t="s">
        <v>126</v>
      </c>
      <c r="D41" s="43">
        <v>45831</v>
      </c>
      <c r="E41" s="56">
        <v>-316800</v>
      </c>
      <c r="F41" s="42"/>
    </row>
    <row r="42" spans="1:6" ht="36" customHeight="1">
      <c r="A42" s="134"/>
      <c r="B42" s="39">
        <v>17</v>
      </c>
      <c r="C42" s="55" t="s">
        <v>68</v>
      </c>
      <c r="D42" s="43">
        <v>45835</v>
      </c>
      <c r="E42" s="56">
        <v>25</v>
      </c>
      <c r="F42" s="42"/>
    </row>
    <row r="43" spans="1:6" ht="36" customHeight="1">
      <c r="A43" s="134"/>
      <c r="B43" s="39">
        <v>18</v>
      </c>
      <c r="C43" s="55" t="s">
        <v>127</v>
      </c>
      <c r="D43" s="43">
        <v>45835</v>
      </c>
      <c r="E43" s="56">
        <v>35000</v>
      </c>
      <c r="F43" s="42"/>
    </row>
    <row r="44" spans="1:6" ht="36" customHeight="1">
      <c r="A44" s="118"/>
      <c r="B44" s="39" t="s">
        <v>11</v>
      </c>
      <c r="C44" s="135">
        <f>SUM(E26:E43)</f>
        <v>4654725</v>
      </c>
      <c r="D44" s="136"/>
      <c r="E44" s="137"/>
      <c r="F44" s="42"/>
    </row>
    <row r="45" spans="1:6">
      <c r="E45" s="10"/>
    </row>
    <row r="46" spans="1:6">
      <c r="E46" s="10"/>
    </row>
  </sheetData>
  <mergeCells count="30">
    <mergeCell ref="A22:A23"/>
    <mergeCell ref="C23:E23"/>
    <mergeCell ref="A24:A25"/>
    <mergeCell ref="C25:E25"/>
    <mergeCell ref="A26:A44"/>
    <mergeCell ref="C44:E44"/>
    <mergeCell ref="A20:A21"/>
    <mergeCell ref="C21:E21"/>
    <mergeCell ref="A15:F15"/>
    <mergeCell ref="A16:B16"/>
    <mergeCell ref="A17:B17"/>
    <mergeCell ref="C17:E17"/>
    <mergeCell ref="A18:A19"/>
    <mergeCell ref="C19:E19"/>
    <mergeCell ref="C14:D14"/>
    <mergeCell ref="A1:F1"/>
    <mergeCell ref="B2:C2"/>
    <mergeCell ref="E2:F2"/>
    <mergeCell ref="A3:E3"/>
    <mergeCell ref="C4:D4"/>
    <mergeCell ref="A5:B5"/>
    <mergeCell ref="C5:D5"/>
    <mergeCell ref="C6:D6"/>
    <mergeCell ref="C13:D13"/>
    <mergeCell ref="C8:D8"/>
    <mergeCell ref="C7:D7"/>
    <mergeCell ref="C9:D9"/>
    <mergeCell ref="C10:D10"/>
    <mergeCell ref="C12:D12"/>
    <mergeCell ref="C11:D11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view="pageBreakPreview" zoomScale="70" zoomScaleNormal="100" zoomScaleSheetLayoutView="70" workbookViewId="0">
      <selection activeCell="K11" sqref="K11"/>
    </sheetView>
  </sheetViews>
  <sheetFormatPr defaultRowHeight="16.5"/>
  <cols>
    <col min="1" max="1" width="11.875" style="72" customWidth="1"/>
    <col min="2" max="2" width="15" style="72" bestFit="1" customWidth="1"/>
    <col min="3" max="3" width="49.25" style="72" customWidth="1"/>
    <col min="4" max="4" width="14.75" style="72" customWidth="1"/>
    <col min="5" max="5" width="15.125" style="72" customWidth="1"/>
    <col min="6" max="6" width="11.75" style="72" customWidth="1"/>
    <col min="7" max="16384" width="9" style="72"/>
  </cols>
  <sheetData>
    <row r="1" spans="1:6" ht="45" customHeight="1">
      <c r="A1" s="139" t="s">
        <v>134</v>
      </c>
      <c r="B1" s="139"/>
      <c r="C1" s="139"/>
      <c r="D1" s="139"/>
      <c r="E1" s="139"/>
      <c r="F1" s="139"/>
    </row>
    <row r="2" spans="1:6" ht="36" customHeight="1">
      <c r="A2" s="13" t="s">
        <v>0</v>
      </c>
      <c r="B2" s="140" t="s">
        <v>31</v>
      </c>
      <c r="C2" s="140"/>
      <c r="D2" s="13" t="s">
        <v>1</v>
      </c>
      <c r="E2" s="140" t="s">
        <v>47</v>
      </c>
      <c r="F2" s="140"/>
    </row>
    <row r="3" spans="1:6" ht="36" customHeight="1">
      <c r="A3" s="141" t="s">
        <v>2</v>
      </c>
      <c r="B3" s="141"/>
      <c r="C3" s="141"/>
      <c r="D3" s="141"/>
      <c r="E3" s="141"/>
      <c r="F3" s="75"/>
    </row>
    <row r="4" spans="1:6" ht="36" customHeight="1">
      <c r="A4" s="13" t="s">
        <v>3</v>
      </c>
      <c r="B4" s="13" t="s">
        <v>4</v>
      </c>
      <c r="C4" s="138" t="s">
        <v>5</v>
      </c>
      <c r="D4" s="138"/>
      <c r="E4" s="13" t="s">
        <v>6</v>
      </c>
      <c r="F4" s="13" t="s">
        <v>7</v>
      </c>
    </row>
    <row r="5" spans="1:6" ht="36" customHeight="1">
      <c r="A5" s="138" t="s">
        <v>10</v>
      </c>
      <c r="B5" s="138"/>
      <c r="C5" s="142"/>
      <c r="D5" s="143"/>
      <c r="E5" s="81">
        <f>SUM(E6:E6)</f>
        <v>3069</v>
      </c>
      <c r="F5" s="16"/>
    </row>
    <row r="6" spans="1:6" ht="36" customHeight="1">
      <c r="A6" s="16">
        <v>1</v>
      </c>
      <c r="B6" s="59">
        <v>45822</v>
      </c>
      <c r="C6" s="144" t="s">
        <v>135</v>
      </c>
      <c r="D6" s="116"/>
      <c r="E6" s="73">
        <v>3069</v>
      </c>
      <c r="F6" s="16"/>
    </row>
    <row r="7" spans="1:6" ht="36" customHeight="1">
      <c r="A7" s="141" t="s">
        <v>18</v>
      </c>
      <c r="B7" s="141"/>
      <c r="C7" s="141"/>
      <c r="D7" s="141"/>
      <c r="E7" s="141"/>
      <c r="F7" s="141"/>
    </row>
    <row r="8" spans="1:6" ht="36" customHeight="1">
      <c r="A8" s="138" t="s">
        <v>8</v>
      </c>
      <c r="B8" s="138"/>
      <c r="C8" s="13" t="s">
        <v>32</v>
      </c>
      <c r="D8" s="13" t="s">
        <v>4</v>
      </c>
      <c r="E8" s="13" t="s">
        <v>6</v>
      </c>
      <c r="F8" s="13" t="s">
        <v>7</v>
      </c>
    </row>
    <row r="9" spans="1:6" ht="36" customHeight="1">
      <c r="A9" s="138" t="s">
        <v>10</v>
      </c>
      <c r="B9" s="138"/>
      <c r="C9" s="145">
        <f>C12+C14+C20</f>
        <v>5904840</v>
      </c>
      <c r="D9" s="140"/>
      <c r="E9" s="140"/>
      <c r="F9" s="16"/>
    </row>
    <row r="10" spans="1:6" ht="36" customHeight="1">
      <c r="A10" s="147" t="s">
        <v>13</v>
      </c>
      <c r="B10" s="13">
        <v>1</v>
      </c>
      <c r="C10" s="14" t="s">
        <v>69</v>
      </c>
      <c r="D10" s="59">
        <v>45842</v>
      </c>
      <c r="E10" s="74">
        <v>2400000</v>
      </c>
      <c r="F10" s="16"/>
    </row>
    <row r="11" spans="1:6" ht="36" customHeight="1">
      <c r="A11" s="147"/>
      <c r="B11" s="13">
        <v>2</v>
      </c>
      <c r="C11" s="14" t="s">
        <v>70</v>
      </c>
      <c r="D11" s="59">
        <v>45842</v>
      </c>
      <c r="E11" s="74">
        <v>3408000</v>
      </c>
      <c r="F11" s="16"/>
    </row>
    <row r="12" spans="1:6" ht="36" customHeight="1">
      <c r="A12" s="148"/>
      <c r="B12" s="13" t="s">
        <v>11</v>
      </c>
      <c r="C12" s="146">
        <f>SUM(E10:E11)</f>
        <v>5808000</v>
      </c>
      <c r="D12" s="146"/>
      <c r="E12" s="146"/>
      <c r="F12" s="16"/>
    </row>
    <row r="13" spans="1:6" ht="36" customHeight="1">
      <c r="A13" s="138" t="s">
        <v>14</v>
      </c>
      <c r="B13" s="13"/>
      <c r="C13" s="75"/>
      <c r="D13" s="59"/>
      <c r="E13" s="76"/>
      <c r="F13" s="16"/>
    </row>
    <row r="14" spans="1:6" ht="36" customHeight="1">
      <c r="A14" s="138"/>
      <c r="B14" s="13" t="s">
        <v>11</v>
      </c>
      <c r="C14" s="146">
        <f>E13</f>
        <v>0</v>
      </c>
      <c r="D14" s="146"/>
      <c r="E14" s="146"/>
      <c r="F14" s="16"/>
    </row>
    <row r="15" spans="1:6" ht="36" customHeight="1">
      <c r="A15" s="138" t="s">
        <v>12</v>
      </c>
      <c r="B15" s="13"/>
      <c r="C15" s="16"/>
      <c r="D15" s="16"/>
      <c r="E15" s="16"/>
      <c r="F15" s="16"/>
    </row>
    <row r="16" spans="1:6" ht="36" customHeight="1">
      <c r="A16" s="138"/>
      <c r="B16" s="13" t="s">
        <v>11</v>
      </c>
      <c r="C16" s="146">
        <f>E15</f>
        <v>0</v>
      </c>
      <c r="D16" s="146"/>
      <c r="E16" s="146"/>
      <c r="F16" s="16"/>
    </row>
    <row r="17" spans="1:6" ht="36" customHeight="1">
      <c r="A17" s="138" t="s">
        <v>28</v>
      </c>
      <c r="B17" s="13"/>
      <c r="C17" s="16"/>
      <c r="D17" s="16"/>
      <c r="E17" s="16"/>
      <c r="F17" s="16"/>
    </row>
    <row r="18" spans="1:6" ht="36" customHeight="1">
      <c r="A18" s="138"/>
      <c r="B18" s="13" t="s">
        <v>11</v>
      </c>
      <c r="C18" s="146">
        <f>E17</f>
        <v>0</v>
      </c>
      <c r="D18" s="146"/>
      <c r="E18" s="146"/>
      <c r="F18" s="16"/>
    </row>
    <row r="19" spans="1:6" ht="36" customHeight="1">
      <c r="A19" s="149" t="s">
        <v>21</v>
      </c>
      <c r="B19" s="13">
        <v>1</v>
      </c>
      <c r="C19" s="22" t="s">
        <v>71</v>
      </c>
      <c r="D19" s="67">
        <v>45813</v>
      </c>
      <c r="E19" s="65">
        <v>96840</v>
      </c>
      <c r="F19" s="16"/>
    </row>
    <row r="20" spans="1:6" ht="36" customHeight="1">
      <c r="A20" s="148"/>
      <c r="B20" s="13" t="s">
        <v>11</v>
      </c>
      <c r="C20" s="146">
        <f>SUM(E19:E19)</f>
        <v>96840</v>
      </c>
      <c r="D20" s="146"/>
      <c r="E20" s="146"/>
      <c r="F20" s="16"/>
    </row>
  </sheetData>
  <mergeCells count="22">
    <mergeCell ref="A17:A18"/>
    <mergeCell ref="C18:E18"/>
    <mergeCell ref="C20:E20"/>
    <mergeCell ref="A10:A12"/>
    <mergeCell ref="C12:E12"/>
    <mergeCell ref="A13:A14"/>
    <mergeCell ref="C14:E14"/>
    <mergeCell ref="A15:A16"/>
    <mergeCell ref="C16:E16"/>
    <mergeCell ref="A19:A20"/>
    <mergeCell ref="C6:D6"/>
    <mergeCell ref="A7:F7"/>
    <mergeCell ref="A8:B8"/>
    <mergeCell ref="A9:B9"/>
    <mergeCell ref="C9:E9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7"/>
  <sheetViews>
    <sheetView view="pageBreakPreview" zoomScale="85" zoomScaleNormal="85" zoomScaleSheetLayoutView="85" workbookViewId="0">
      <selection activeCell="K11" sqref="K11"/>
    </sheetView>
  </sheetViews>
  <sheetFormatPr defaultColWidth="9" defaultRowHeight="16.5"/>
  <cols>
    <col min="1" max="1" width="11.875" style="58" customWidth="1"/>
    <col min="2" max="2" width="14.75" style="58" customWidth="1"/>
    <col min="3" max="3" width="55.625" style="58" customWidth="1"/>
    <col min="4" max="4" width="13.25" style="58" customWidth="1"/>
    <col min="5" max="5" width="18" style="71" customWidth="1"/>
    <col min="6" max="6" width="13.875" style="58" customWidth="1"/>
    <col min="7" max="7" width="0" style="58" hidden="1" customWidth="1"/>
    <col min="8" max="16384" width="9" style="58"/>
  </cols>
  <sheetData>
    <row r="1" spans="1:7" s="57" customFormat="1" ht="45" customHeight="1">
      <c r="A1" s="153" t="s">
        <v>110</v>
      </c>
      <c r="B1" s="154"/>
      <c r="C1" s="154"/>
      <c r="D1" s="154"/>
      <c r="E1" s="154"/>
      <c r="F1" s="155"/>
    </row>
    <row r="2" spans="1:7" ht="36" customHeight="1">
      <c r="A2" s="13" t="s">
        <v>0</v>
      </c>
      <c r="B2" s="156" t="s">
        <v>35</v>
      </c>
      <c r="C2" s="157"/>
      <c r="D2" s="13" t="s">
        <v>1</v>
      </c>
      <c r="E2" s="156" t="s">
        <v>47</v>
      </c>
      <c r="F2" s="157"/>
    </row>
    <row r="3" spans="1:7" ht="36" customHeight="1">
      <c r="A3" s="158" t="s">
        <v>2</v>
      </c>
      <c r="B3" s="159"/>
      <c r="C3" s="159"/>
      <c r="D3" s="159"/>
      <c r="E3" s="160"/>
      <c r="F3" s="14"/>
    </row>
    <row r="4" spans="1:7" ht="36" customHeight="1">
      <c r="A4" s="13" t="s">
        <v>3</v>
      </c>
      <c r="B4" s="13" t="s">
        <v>4</v>
      </c>
      <c r="C4" s="161" t="s">
        <v>29</v>
      </c>
      <c r="D4" s="162"/>
      <c r="E4" s="13" t="s">
        <v>40</v>
      </c>
      <c r="F4" s="13" t="s">
        <v>7</v>
      </c>
    </row>
    <row r="5" spans="1:7" ht="36" customHeight="1">
      <c r="A5" s="138" t="s">
        <v>41</v>
      </c>
      <c r="B5" s="138"/>
      <c r="C5" s="151"/>
      <c r="D5" s="152"/>
      <c r="E5" s="82">
        <f>SUM(E6:E8)</f>
        <v>-4280553</v>
      </c>
      <c r="F5" s="16"/>
    </row>
    <row r="6" spans="1:7" s="61" customFormat="1" ht="36" customHeight="1">
      <c r="A6" s="14">
        <v>1</v>
      </c>
      <c r="B6" s="59">
        <v>45810</v>
      </c>
      <c r="C6" s="150" t="s">
        <v>128</v>
      </c>
      <c r="D6" s="150"/>
      <c r="E6" s="60">
        <v>1760000</v>
      </c>
      <c r="F6" s="60"/>
    </row>
    <row r="7" spans="1:7" s="61" customFormat="1" ht="36" customHeight="1">
      <c r="A7" s="14">
        <v>2</v>
      </c>
      <c r="B7" s="59">
        <v>45822</v>
      </c>
      <c r="C7" s="163" t="s">
        <v>133</v>
      </c>
      <c r="D7" s="164"/>
      <c r="E7" s="60">
        <v>21947</v>
      </c>
      <c r="F7" s="60"/>
    </row>
    <row r="8" spans="1:7" s="61" customFormat="1" ht="36" customHeight="1">
      <c r="A8" s="14">
        <v>3</v>
      </c>
      <c r="B8" s="59">
        <v>45838</v>
      </c>
      <c r="C8" s="163" t="s">
        <v>129</v>
      </c>
      <c r="D8" s="164"/>
      <c r="E8" s="60">
        <v>-6062500</v>
      </c>
      <c r="F8" s="60"/>
    </row>
    <row r="9" spans="1:7" ht="36" customHeight="1">
      <c r="A9" s="158" t="s">
        <v>42</v>
      </c>
      <c r="B9" s="159"/>
      <c r="C9" s="159"/>
      <c r="D9" s="159"/>
      <c r="E9" s="159"/>
      <c r="F9" s="160"/>
      <c r="G9" s="62" t="s">
        <v>39</v>
      </c>
    </row>
    <row r="10" spans="1:7" ht="36" customHeight="1">
      <c r="A10" s="161" t="s">
        <v>8</v>
      </c>
      <c r="B10" s="162"/>
      <c r="C10" s="13" t="s">
        <v>9</v>
      </c>
      <c r="D10" s="13" t="s">
        <v>4</v>
      </c>
      <c r="E10" s="13" t="s">
        <v>6</v>
      </c>
      <c r="F10" s="13" t="s">
        <v>7</v>
      </c>
      <c r="G10" s="63" t="s">
        <v>39</v>
      </c>
    </row>
    <row r="11" spans="1:7" ht="36" customHeight="1">
      <c r="A11" s="161" t="s">
        <v>10</v>
      </c>
      <c r="B11" s="162"/>
      <c r="C11" s="142">
        <f>C14+C16+C18+C20+C23</f>
        <v>21993160</v>
      </c>
      <c r="D11" s="174"/>
      <c r="E11" s="143"/>
      <c r="F11" s="16"/>
      <c r="G11" s="62" t="s">
        <v>39</v>
      </c>
    </row>
    <row r="12" spans="1:7" ht="36" customHeight="1">
      <c r="A12" s="149" t="s">
        <v>13</v>
      </c>
      <c r="B12" s="13">
        <v>1</v>
      </c>
      <c r="C12" s="16" t="s">
        <v>130</v>
      </c>
      <c r="D12" s="59">
        <v>45842</v>
      </c>
      <c r="E12" s="64">
        <v>11050000</v>
      </c>
      <c r="F12" s="16"/>
      <c r="G12" s="63" t="s">
        <v>39</v>
      </c>
    </row>
    <row r="13" spans="1:7" ht="36" customHeight="1">
      <c r="A13" s="147"/>
      <c r="B13" s="13">
        <v>2</v>
      </c>
      <c r="C13" s="16" t="s">
        <v>131</v>
      </c>
      <c r="D13" s="59">
        <v>45842</v>
      </c>
      <c r="E13" s="64">
        <v>10675000</v>
      </c>
      <c r="F13" s="16"/>
      <c r="G13" s="63"/>
    </row>
    <row r="14" spans="1:7" ht="36" customHeight="1">
      <c r="A14" s="148"/>
      <c r="B14" s="13" t="s">
        <v>11</v>
      </c>
      <c r="C14" s="175">
        <f>SUM(E12:E13)</f>
        <v>21725000</v>
      </c>
      <c r="D14" s="176"/>
      <c r="E14" s="177"/>
      <c r="F14" s="16"/>
      <c r="G14" s="62" t="s">
        <v>39</v>
      </c>
    </row>
    <row r="15" spans="1:7" ht="36" customHeight="1">
      <c r="A15" s="149" t="s">
        <v>43</v>
      </c>
      <c r="B15" s="13">
        <v>1</v>
      </c>
      <c r="C15" s="22"/>
      <c r="D15" s="23"/>
      <c r="E15" s="24"/>
      <c r="F15" s="16"/>
      <c r="G15" s="63" t="s">
        <v>39</v>
      </c>
    </row>
    <row r="16" spans="1:7" ht="36" customHeight="1">
      <c r="A16" s="148"/>
      <c r="B16" s="13" t="s">
        <v>11</v>
      </c>
      <c r="C16" s="168">
        <f>SUM(E15:E15)</f>
        <v>0</v>
      </c>
      <c r="D16" s="169"/>
      <c r="E16" s="170"/>
      <c r="F16" s="16"/>
      <c r="G16" s="62" t="s">
        <v>39</v>
      </c>
    </row>
    <row r="17" spans="1:7" ht="36" customHeight="1">
      <c r="A17" s="149" t="s">
        <v>12</v>
      </c>
      <c r="B17" s="13">
        <v>1</v>
      </c>
      <c r="C17" s="22"/>
      <c r="D17" s="22"/>
      <c r="E17" s="25"/>
      <c r="F17" s="16"/>
      <c r="G17" s="63" t="s">
        <v>39</v>
      </c>
    </row>
    <row r="18" spans="1:7" ht="36" customHeight="1">
      <c r="A18" s="148"/>
      <c r="B18" s="13" t="s">
        <v>11</v>
      </c>
      <c r="C18" s="171">
        <v>0</v>
      </c>
      <c r="D18" s="172"/>
      <c r="E18" s="173"/>
      <c r="F18" s="16"/>
      <c r="G18" s="62" t="s">
        <v>39</v>
      </c>
    </row>
    <row r="19" spans="1:7" ht="36" customHeight="1">
      <c r="A19" s="149" t="s">
        <v>28</v>
      </c>
      <c r="B19" s="13">
        <v>1</v>
      </c>
      <c r="C19" s="22"/>
      <c r="D19" s="23"/>
      <c r="E19" s="24"/>
      <c r="F19" s="16"/>
      <c r="G19" s="63" t="s">
        <v>39</v>
      </c>
    </row>
    <row r="20" spans="1:7" ht="36" customHeight="1">
      <c r="A20" s="148"/>
      <c r="B20" s="13" t="s">
        <v>11</v>
      </c>
      <c r="C20" s="168">
        <f>SUM(E19:E19)</f>
        <v>0</v>
      </c>
      <c r="D20" s="169"/>
      <c r="E20" s="170"/>
      <c r="F20" s="16"/>
      <c r="G20" s="62" t="s">
        <v>39</v>
      </c>
    </row>
    <row r="21" spans="1:7" ht="36" customHeight="1">
      <c r="A21" s="149" t="s">
        <v>44</v>
      </c>
      <c r="B21" s="13">
        <v>1</v>
      </c>
      <c r="C21" s="65" t="s">
        <v>132</v>
      </c>
      <c r="D21" s="59">
        <v>45813</v>
      </c>
      <c r="E21" s="66">
        <v>268160</v>
      </c>
      <c r="F21" s="16"/>
      <c r="G21" s="63" t="s">
        <v>39</v>
      </c>
    </row>
    <row r="22" spans="1:7" ht="36" customHeight="1">
      <c r="A22" s="147"/>
      <c r="B22" s="13">
        <v>2</v>
      </c>
      <c r="C22" s="22"/>
      <c r="D22" s="67"/>
      <c r="E22" s="66"/>
      <c r="F22" s="16"/>
      <c r="G22" s="68"/>
    </row>
    <row r="23" spans="1:7" ht="36" customHeight="1">
      <c r="A23" s="148"/>
      <c r="B23" s="13" t="s">
        <v>11</v>
      </c>
      <c r="C23" s="165">
        <f>SUM(E21:E22)</f>
        <v>268160</v>
      </c>
      <c r="D23" s="166"/>
      <c r="E23" s="167"/>
      <c r="F23" s="16"/>
    </row>
    <row r="24" spans="1:7">
      <c r="E24" s="69"/>
    </row>
    <row r="25" spans="1:7">
      <c r="E25" s="69"/>
    </row>
    <row r="27" spans="1:7">
      <c r="C27" s="70"/>
    </row>
  </sheetData>
  <mergeCells count="24">
    <mergeCell ref="C8:D8"/>
    <mergeCell ref="C7:D7"/>
    <mergeCell ref="A21:A23"/>
    <mergeCell ref="C23:E23"/>
    <mergeCell ref="A15:A16"/>
    <mergeCell ref="C16:E16"/>
    <mergeCell ref="A17:A18"/>
    <mergeCell ref="C18:E18"/>
    <mergeCell ref="A19:A20"/>
    <mergeCell ref="C20:E20"/>
    <mergeCell ref="A9:F9"/>
    <mergeCell ref="A10:B10"/>
    <mergeCell ref="A11:B11"/>
    <mergeCell ref="C11:E11"/>
    <mergeCell ref="A12:A14"/>
    <mergeCell ref="C14:E14"/>
    <mergeCell ref="C6:D6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8"/>
  <sheetViews>
    <sheetView view="pageBreakPreview" zoomScale="85" zoomScaleNormal="100" zoomScaleSheetLayoutView="85" workbookViewId="0">
      <selection activeCell="K11" sqref="K11"/>
    </sheetView>
  </sheetViews>
  <sheetFormatPr defaultRowHeight="16.5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53" t="s">
        <v>141</v>
      </c>
      <c r="B1" s="154"/>
      <c r="C1" s="154"/>
      <c r="D1" s="154"/>
      <c r="E1" s="154"/>
      <c r="F1" s="155"/>
    </row>
    <row r="2" spans="1:6" ht="36" customHeight="1">
      <c r="A2" s="13" t="s">
        <v>0</v>
      </c>
      <c r="B2" s="178" t="s">
        <v>33</v>
      </c>
      <c r="C2" s="178"/>
      <c r="D2" s="13" t="s">
        <v>1</v>
      </c>
      <c r="E2" s="178" t="s">
        <v>45</v>
      </c>
      <c r="F2" s="178"/>
    </row>
    <row r="3" spans="1:6" ht="36" customHeight="1">
      <c r="A3" s="158" t="s">
        <v>2</v>
      </c>
      <c r="B3" s="159"/>
      <c r="C3" s="159"/>
      <c r="D3" s="159"/>
      <c r="E3" s="160"/>
      <c r="F3" s="14"/>
    </row>
    <row r="4" spans="1:6" ht="36" customHeight="1">
      <c r="A4" s="13" t="s">
        <v>3</v>
      </c>
      <c r="B4" s="13" t="s">
        <v>4</v>
      </c>
      <c r="C4" s="161" t="s">
        <v>72</v>
      </c>
      <c r="D4" s="162"/>
      <c r="E4" s="13" t="s">
        <v>73</v>
      </c>
      <c r="F4" s="13" t="s">
        <v>7</v>
      </c>
    </row>
    <row r="5" spans="1:6" ht="36" customHeight="1">
      <c r="A5" s="161" t="s">
        <v>16</v>
      </c>
      <c r="B5" s="162"/>
      <c r="C5" s="104"/>
      <c r="D5" s="105"/>
      <c r="E5" s="15">
        <f>SUM(E6:E6)</f>
        <v>7086</v>
      </c>
      <c r="F5" s="16"/>
    </row>
    <row r="6" spans="1:6" ht="36" customHeight="1">
      <c r="A6" s="16">
        <v>1</v>
      </c>
      <c r="B6" s="16"/>
      <c r="C6" s="115" t="s">
        <v>144</v>
      </c>
      <c r="D6" s="179"/>
      <c r="E6" s="15">
        <v>7086</v>
      </c>
      <c r="F6" s="16"/>
    </row>
    <row r="7" spans="1:6" ht="36" customHeight="1">
      <c r="A7" s="158" t="s">
        <v>18</v>
      </c>
      <c r="B7" s="159"/>
      <c r="C7" s="159"/>
      <c r="D7" s="159"/>
      <c r="E7" s="159"/>
      <c r="F7" s="160"/>
    </row>
    <row r="8" spans="1:6" ht="36" customHeight="1">
      <c r="A8" s="161" t="s">
        <v>8</v>
      </c>
      <c r="B8" s="162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1" t="s">
        <v>10</v>
      </c>
      <c r="B9" s="162"/>
      <c r="C9" s="142">
        <f>C12+C14+C16+C18+C22</f>
        <v>8777910</v>
      </c>
      <c r="D9" s="174"/>
      <c r="E9" s="143"/>
      <c r="F9" s="16"/>
    </row>
    <row r="10" spans="1:6" ht="36" customHeight="1">
      <c r="A10" s="149" t="s">
        <v>13</v>
      </c>
      <c r="B10" s="13">
        <v>1</v>
      </c>
      <c r="C10" s="20" t="s">
        <v>145</v>
      </c>
      <c r="D10" s="77">
        <v>45842</v>
      </c>
      <c r="E10" s="21">
        <v>4750000</v>
      </c>
      <c r="F10" s="16"/>
    </row>
    <row r="11" spans="1:6" ht="36" customHeight="1">
      <c r="A11" s="147"/>
      <c r="B11" s="13">
        <v>2</v>
      </c>
      <c r="C11" s="20" t="s">
        <v>145</v>
      </c>
      <c r="D11" s="77">
        <v>45842</v>
      </c>
      <c r="E11" s="21">
        <v>3544000</v>
      </c>
      <c r="F11" s="16"/>
    </row>
    <row r="12" spans="1:6" ht="36" customHeight="1">
      <c r="A12" s="148"/>
      <c r="B12" s="13" t="s">
        <v>11</v>
      </c>
      <c r="C12" s="175">
        <f>SUM(E10:E11)</f>
        <v>8294000</v>
      </c>
      <c r="D12" s="176"/>
      <c r="E12" s="177"/>
      <c r="F12" s="16"/>
    </row>
    <row r="13" spans="1:6" ht="36" customHeight="1">
      <c r="A13" s="149" t="s">
        <v>74</v>
      </c>
      <c r="B13" s="13">
        <v>1</v>
      </c>
      <c r="C13" s="22"/>
      <c r="D13" s="23"/>
      <c r="E13" s="24"/>
      <c r="F13" s="16"/>
    </row>
    <row r="14" spans="1:6" ht="36" customHeight="1">
      <c r="A14" s="148"/>
      <c r="B14" s="13" t="s">
        <v>11</v>
      </c>
      <c r="C14" s="175">
        <f>SUM(E12:E13)</f>
        <v>0</v>
      </c>
      <c r="D14" s="176"/>
      <c r="E14" s="177"/>
      <c r="F14" s="16"/>
    </row>
    <row r="15" spans="1:6" ht="36" customHeight="1">
      <c r="A15" s="149" t="s">
        <v>12</v>
      </c>
      <c r="B15" s="13">
        <v>1</v>
      </c>
      <c r="C15" s="22"/>
      <c r="D15" s="22"/>
      <c r="E15" s="25"/>
      <c r="F15" s="16"/>
    </row>
    <row r="16" spans="1:6" ht="36" customHeight="1">
      <c r="A16" s="148"/>
      <c r="B16" s="13" t="s">
        <v>11</v>
      </c>
      <c r="C16" s="175">
        <f>SUM(E14:E15)</f>
        <v>0</v>
      </c>
      <c r="D16" s="176"/>
      <c r="E16" s="177"/>
      <c r="F16" s="16"/>
    </row>
    <row r="17" spans="1:6" ht="36" customHeight="1">
      <c r="A17" s="149" t="s">
        <v>28</v>
      </c>
      <c r="B17" s="13">
        <v>1</v>
      </c>
      <c r="C17" s="22"/>
      <c r="D17" s="23"/>
      <c r="E17" s="24"/>
      <c r="F17" s="16"/>
    </row>
    <row r="18" spans="1:6" ht="36" customHeight="1">
      <c r="A18" s="148"/>
      <c r="B18" s="13" t="s">
        <v>11</v>
      </c>
      <c r="C18" s="175">
        <f>SUM(E17:E17)</f>
        <v>0</v>
      </c>
      <c r="D18" s="176"/>
      <c r="E18" s="177"/>
      <c r="F18" s="16"/>
    </row>
    <row r="19" spans="1:6" ht="36" customHeight="1">
      <c r="A19" s="149" t="s">
        <v>75</v>
      </c>
      <c r="B19" s="13">
        <v>1</v>
      </c>
      <c r="C19" s="22" t="s">
        <v>146</v>
      </c>
      <c r="D19" s="77">
        <v>45813</v>
      </c>
      <c r="E19" s="24">
        <v>106810</v>
      </c>
      <c r="F19" s="16"/>
    </row>
    <row r="20" spans="1:6" ht="36" customHeight="1">
      <c r="A20" s="147"/>
      <c r="B20" s="13">
        <v>2</v>
      </c>
      <c r="C20" s="22" t="s">
        <v>142</v>
      </c>
      <c r="D20" s="23">
        <v>45813</v>
      </c>
      <c r="E20" s="24">
        <v>292600</v>
      </c>
      <c r="F20" s="16"/>
    </row>
    <row r="21" spans="1:6" ht="36" customHeight="1">
      <c r="A21" s="147"/>
      <c r="B21" s="13">
        <v>3</v>
      </c>
      <c r="C21" s="78" t="s">
        <v>143</v>
      </c>
      <c r="D21" s="23">
        <v>45838</v>
      </c>
      <c r="E21" s="24">
        <v>84500</v>
      </c>
      <c r="F21" s="16"/>
    </row>
    <row r="22" spans="1:6" ht="36" customHeight="1">
      <c r="A22" s="148"/>
      <c r="B22" s="13" t="s">
        <v>11</v>
      </c>
      <c r="C22" s="165">
        <f>SUM(E19:E21)</f>
        <v>483910</v>
      </c>
      <c r="D22" s="166"/>
      <c r="E22" s="167"/>
      <c r="F22" s="16"/>
    </row>
    <row r="23" spans="1:6" ht="36" customHeight="1">
      <c r="E23" s="3"/>
    </row>
    <row r="24" spans="1:6" ht="36" customHeight="1">
      <c r="E24" s="3"/>
    </row>
    <row r="25" spans="1:6" ht="36" customHeight="1"/>
    <row r="26" spans="1:6" ht="36" customHeight="1"/>
    <row r="27" spans="1:6" ht="36" customHeight="1"/>
    <row r="28" spans="1:6" ht="36" customHeight="1"/>
  </sheetData>
  <mergeCells count="22">
    <mergeCell ref="C6:D6"/>
    <mergeCell ref="A19:A22"/>
    <mergeCell ref="C22:E22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tabSelected="1" view="pageBreakPreview" topLeftCell="A4" zoomScale="70" zoomScaleNormal="100" zoomScaleSheetLayoutView="70" workbookViewId="0">
      <selection activeCell="C23" sqref="C23"/>
    </sheetView>
  </sheetViews>
  <sheetFormatPr defaultRowHeight="16.5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53" t="s">
        <v>136</v>
      </c>
      <c r="B1" s="154"/>
      <c r="C1" s="154"/>
      <c r="D1" s="154"/>
      <c r="E1" s="154"/>
      <c r="F1" s="155"/>
    </row>
    <row r="2" spans="1:6" ht="36" customHeight="1">
      <c r="A2" s="13" t="s">
        <v>38</v>
      </c>
      <c r="B2" s="178" t="s">
        <v>30</v>
      </c>
      <c r="C2" s="178"/>
      <c r="D2" s="13" t="s">
        <v>1</v>
      </c>
      <c r="E2" s="178" t="s">
        <v>45</v>
      </c>
      <c r="F2" s="178"/>
    </row>
    <row r="3" spans="1:6" ht="36" customHeight="1">
      <c r="A3" s="158" t="s">
        <v>2</v>
      </c>
      <c r="B3" s="159"/>
      <c r="C3" s="159"/>
      <c r="D3" s="159"/>
      <c r="E3" s="160"/>
      <c r="F3" s="14"/>
    </row>
    <row r="4" spans="1:6" ht="36" customHeight="1">
      <c r="A4" s="13" t="s">
        <v>3</v>
      </c>
      <c r="B4" s="13" t="s">
        <v>4</v>
      </c>
      <c r="C4" s="161" t="s">
        <v>29</v>
      </c>
      <c r="D4" s="162"/>
      <c r="E4" s="13" t="s">
        <v>20</v>
      </c>
      <c r="F4" s="13" t="s">
        <v>7</v>
      </c>
    </row>
    <row r="5" spans="1:6" ht="36" customHeight="1">
      <c r="A5" s="161" t="s">
        <v>16</v>
      </c>
      <c r="B5" s="162"/>
      <c r="C5" s="115"/>
      <c r="D5" s="179"/>
      <c r="E5" s="15">
        <f>SUM(E6:E6)</f>
        <v>8891</v>
      </c>
      <c r="F5" s="16"/>
    </row>
    <row r="6" spans="1:6" ht="36" customHeight="1">
      <c r="A6" s="16">
        <v>1</v>
      </c>
      <c r="B6" s="17">
        <v>45822</v>
      </c>
      <c r="C6" s="115" t="s">
        <v>137</v>
      </c>
      <c r="D6" s="179"/>
      <c r="E6" s="15">
        <v>8891</v>
      </c>
      <c r="F6" s="16"/>
    </row>
    <row r="7" spans="1:6" ht="36" customHeight="1">
      <c r="A7" s="158" t="s">
        <v>18</v>
      </c>
      <c r="B7" s="159"/>
      <c r="C7" s="159"/>
      <c r="D7" s="159"/>
      <c r="E7" s="159"/>
      <c r="F7" s="160"/>
    </row>
    <row r="8" spans="1:6" ht="36" customHeight="1">
      <c r="A8" s="161" t="s">
        <v>8</v>
      </c>
      <c r="B8" s="162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1" t="s">
        <v>10</v>
      </c>
      <c r="B9" s="162"/>
      <c r="C9" s="142">
        <f>C12+C14+C16+C18+C22</f>
        <v>10221680</v>
      </c>
      <c r="D9" s="174"/>
      <c r="E9" s="143"/>
      <c r="F9" s="16"/>
    </row>
    <row r="10" spans="1:6" ht="36" customHeight="1">
      <c r="A10" s="149" t="s">
        <v>13</v>
      </c>
      <c r="B10" s="13">
        <v>1</v>
      </c>
      <c r="C10" s="20" t="s">
        <v>138</v>
      </c>
      <c r="D10" s="77">
        <v>45842</v>
      </c>
      <c r="E10" s="21">
        <v>5250000</v>
      </c>
      <c r="F10" s="16"/>
    </row>
    <row r="11" spans="1:6" ht="36" customHeight="1">
      <c r="A11" s="147"/>
      <c r="B11" s="13">
        <v>2</v>
      </c>
      <c r="C11" s="20" t="s">
        <v>139</v>
      </c>
      <c r="D11" s="77">
        <v>45842</v>
      </c>
      <c r="E11" s="21">
        <v>4427500</v>
      </c>
      <c r="F11" s="16"/>
    </row>
    <row r="12" spans="1:6" ht="36" customHeight="1">
      <c r="A12" s="148"/>
      <c r="B12" s="13" t="s">
        <v>11</v>
      </c>
      <c r="C12" s="175">
        <f>SUM(E10:E11)</f>
        <v>9677500</v>
      </c>
      <c r="D12" s="176"/>
      <c r="E12" s="177"/>
      <c r="F12" s="16"/>
    </row>
    <row r="13" spans="1:6" ht="36" customHeight="1">
      <c r="A13" s="149" t="s">
        <v>14</v>
      </c>
      <c r="B13" s="13">
        <v>1</v>
      </c>
      <c r="C13" s="22"/>
      <c r="D13" s="23"/>
      <c r="E13" s="24"/>
      <c r="F13" s="16"/>
    </row>
    <row r="14" spans="1:6" ht="36" customHeight="1">
      <c r="A14" s="148"/>
      <c r="B14" s="13" t="s">
        <v>11</v>
      </c>
      <c r="C14" s="168">
        <f>SUM(E13:E13)</f>
        <v>0</v>
      </c>
      <c r="D14" s="169"/>
      <c r="E14" s="170"/>
      <c r="F14" s="16"/>
    </row>
    <row r="15" spans="1:6" ht="36" customHeight="1">
      <c r="A15" s="149" t="s">
        <v>12</v>
      </c>
      <c r="B15" s="13">
        <v>1</v>
      </c>
      <c r="C15" s="22"/>
      <c r="D15" s="22"/>
      <c r="E15" s="25"/>
      <c r="F15" s="16"/>
    </row>
    <row r="16" spans="1:6" ht="36" customHeight="1">
      <c r="A16" s="148"/>
      <c r="B16" s="13" t="s">
        <v>11</v>
      </c>
      <c r="C16" s="171">
        <v>0</v>
      </c>
      <c r="D16" s="172"/>
      <c r="E16" s="173"/>
      <c r="F16" s="16"/>
    </row>
    <row r="17" spans="1:6" ht="36" customHeight="1">
      <c r="A17" s="149" t="s">
        <v>28</v>
      </c>
      <c r="B17" s="13">
        <v>1</v>
      </c>
      <c r="C17" s="22"/>
      <c r="D17" s="23"/>
      <c r="E17" s="24"/>
      <c r="F17" s="16"/>
    </row>
    <row r="18" spans="1:6" ht="36" customHeight="1">
      <c r="A18" s="148"/>
      <c r="B18" s="13" t="s">
        <v>11</v>
      </c>
      <c r="C18" s="168">
        <f>SUM(E17:E17)</f>
        <v>0</v>
      </c>
      <c r="D18" s="169"/>
      <c r="E18" s="170"/>
      <c r="F18" s="16"/>
    </row>
    <row r="19" spans="1:6" ht="36" customHeight="1">
      <c r="A19" s="149" t="s">
        <v>76</v>
      </c>
      <c r="B19" s="13">
        <v>1</v>
      </c>
      <c r="C19" s="22" t="s">
        <v>140</v>
      </c>
      <c r="D19" s="23">
        <v>45813</v>
      </c>
      <c r="E19" s="24">
        <v>129780</v>
      </c>
      <c r="F19" s="16"/>
    </row>
    <row r="20" spans="1:6" ht="36" customHeight="1">
      <c r="A20" s="147"/>
      <c r="B20" s="13">
        <v>2</v>
      </c>
      <c r="C20" s="22" t="s">
        <v>142</v>
      </c>
      <c r="D20" s="23">
        <v>45813</v>
      </c>
      <c r="E20" s="24">
        <v>323400</v>
      </c>
      <c r="F20" s="16"/>
    </row>
    <row r="21" spans="1:6" ht="36" customHeight="1">
      <c r="A21" s="147"/>
      <c r="B21" s="13">
        <v>3</v>
      </c>
      <c r="C21" s="78" t="s">
        <v>143</v>
      </c>
      <c r="D21" s="23">
        <v>45838</v>
      </c>
      <c r="E21" s="24">
        <v>91000</v>
      </c>
      <c r="F21" s="16"/>
    </row>
    <row r="22" spans="1:6" ht="36" customHeight="1">
      <c r="A22" s="148"/>
      <c r="B22" s="13" t="s">
        <v>11</v>
      </c>
      <c r="C22" s="165">
        <f>SUM(E19:E21)</f>
        <v>544180</v>
      </c>
      <c r="D22" s="166"/>
      <c r="E22" s="167"/>
      <c r="F22" s="16"/>
    </row>
    <row r="23" spans="1:6" ht="36" customHeight="1">
      <c r="E23" s="3"/>
    </row>
    <row r="24" spans="1:6" ht="36" customHeight="1">
      <c r="E24" s="3"/>
    </row>
  </sheetData>
  <mergeCells count="22">
    <mergeCell ref="A19:A22"/>
    <mergeCell ref="C22:E22"/>
    <mergeCell ref="C16:E16"/>
    <mergeCell ref="A5:B5"/>
    <mergeCell ref="C5:D5"/>
    <mergeCell ref="C6:D6"/>
    <mergeCell ref="C12:E12"/>
    <mergeCell ref="A10:A12"/>
    <mergeCell ref="A17:A18"/>
    <mergeCell ref="C18:E18"/>
    <mergeCell ref="C14:E14"/>
    <mergeCell ref="A7:F7"/>
    <mergeCell ref="A8:B8"/>
    <mergeCell ref="A9:B9"/>
    <mergeCell ref="C9:E9"/>
    <mergeCell ref="A15:A16"/>
    <mergeCell ref="A13:A14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2"/>
  <sheetViews>
    <sheetView view="pageBreakPreview" zoomScale="70" zoomScaleNormal="100" zoomScaleSheetLayoutView="70" workbookViewId="0">
      <selection activeCell="K11" sqref="K11"/>
    </sheetView>
  </sheetViews>
  <sheetFormatPr defaultRowHeight="16.5"/>
  <cols>
    <col min="1" max="1" width="11.875" style="7" customWidth="1"/>
    <col min="2" max="2" width="14.75" style="7" customWidth="1"/>
    <col min="3" max="3" width="59.875" style="7" customWidth="1"/>
    <col min="4" max="4" width="13.25" style="7" customWidth="1"/>
    <col min="5" max="5" width="18" style="9" customWidth="1"/>
    <col min="6" max="6" width="13.875" style="7" customWidth="1"/>
    <col min="7" max="16384" width="9" style="1"/>
  </cols>
  <sheetData>
    <row r="1" spans="1:6" customFormat="1" ht="45" customHeight="1">
      <c r="A1" s="153" t="s">
        <v>77</v>
      </c>
      <c r="B1" s="154"/>
      <c r="C1" s="154"/>
      <c r="D1" s="154"/>
      <c r="E1" s="154"/>
      <c r="F1" s="155"/>
    </row>
    <row r="2" spans="1:6" ht="36" customHeight="1">
      <c r="A2" s="13" t="s">
        <v>38</v>
      </c>
      <c r="B2" s="178" t="s">
        <v>36</v>
      </c>
      <c r="C2" s="178"/>
      <c r="D2" s="13" t="s">
        <v>1</v>
      </c>
      <c r="E2" s="178" t="s">
        <v>34</v>
      </c>
      <c r="F2" s="178"/>
    </row>
    <row r="3" spans="1:6" ht="36" customHeight="1">
      <c r="A3" s="158" t="s">
        <v>2</v>
      </c>
      <c r="B3" s="159"/>
      <c r="C3" s="159"/>
      <c r="D3" s="159"/>
      <c r="E3" s="160"/>
      <c r="F3" s="14"/>
    </row>
    <row r="4" spans="1:6" ht="36" customHeight="1">
      <c r="A4" s="13" t="s">
        <v>3</v>
      </c>
      <c r="B4" s="13" t="s">
        <v>4</v>
      </c>
      <c r="C4" s="161" t="s">
        <v>29</v>
      </c>
      <c r="D4" s="162"/>
      <c r="E4" s="13" t="s">
        <v>20</v>
      </c>
      <c r="F4" s="13" t="s">
        <v>7</v>
      </c>
    </row>
    <row r="5" spans="1:6" ht="36" customHeight="1">
      <c r="A5" s="161" t="s">
        <v>16</v>
      </c>
      <c r="B5" s="162"/>
      <c r="C5" s="119"/>
      <c r="D5" s="121"/>
      <c r="E5" s="83">
        <f>SUM(E6:E6)</f>
        <v>11439</v>
      </c>
      <c r="F5" s="16"/>
    </row>
    <row r="6" spans="1:6" ht="36" customHeight="1">
      <c r="A6" s="14">
        <v>1</v>
      </c>
      <c r="B6" s="17">
        <v>45822</v>
      </c>
      <c r="C6" s="115" t="s">
        <v>81</v>
      </c>
      <c r="D6" s="179"/>
      <c r="E6" s="18">
        <v>11439</v>
      </c>
      <c r="F6" s="16"/>
    </row>
    <row r="7" spans="1:6" ht="36" customHeight="1">
      <c r="A7" s="158" t="s">
        <v>18</v>
      </c>
      <c r="B7" s="159"/>
      <c r="C7" s="159"/>
      <c r="D7" s="159"/>
      <c r="E7" s="159"/>
      <c r="F7" s="160"/>
    </row>
    <row r="8" spans="1:6" ht="36" customHeight="1">
      <c r="A8" s="161" t="s">
        <v>8</v>
      </c>
      <c r="B8" s="162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1" t="s">
        <v>10</v>
      </c>
      <c r="B9" s="162"/>
      <c r="C9" s="142">
        <f>C12+C14+C16+C18+C20</f>
        <v>12647250</v>
      </c>
      <c r="D9" s="174"/>
      <c r="E9" s="143"/>
      <c r="F9" s="16"/>
    </row>
    <row r="10" spans="1:6" ht="36" customHeight="1">
      <c r="A10" s="19"/>
      <c r="B10" s="13">
        <v>1</v>
      </c>
      <c r="C10" s="20" t="s">
        <v>78</v>
      </c>
      <c r="D10" s="17">
        <v>45842</v>
      </c>
      <c r="E10" s="21">
        <v>6250000</v>
      </c>
      <c r="F10" s="16"/>
    </row>
    <row r="11" spans="1:6" ht="36" customHeight="1">
      <c r="A11" s="149" t="s">
        <v>13</v>
      </c>
      <c r="B11" s="13">
        <v>2</v>
      </c>
      <c r="C11" s="20" t="s">
        <v>79</v>
      </c>
      <c r="D11" s="17">
        <v>45842</v>
      </c>
      <c r="E11" s="21">
        <v>6237500</v>
      </c>
      <c r="F11" s="16"/>
    </row>
    <row r="12" spans="1:6" ht="36" customHeight="1">
      <c r="A12" s="148"/>
      <c r="B12" s="13" t="s">
        <v>11</v>
      </c>
      <c r="C12" s="175">
        <f>SUM(E10:E11)</f>
        <v>12487500</v>
      </c>
      <c r="D12" s="176"/>
      <c r="E12" s="177"/>
      <c r="F12" s="16"/>
    </row>
    <row r="13" spans="1:6" ht="36" customHeight="1">
      <c r="A13" s="149" t="s">
        <v>14</v>
      </c>
      <c r="B13" s="13">
        <v>1</v>
      </c>
      <c r="C13" s="22"/>
      <c r="D13" s="23"/>
      <c r="E13" s="24"/>
      <c r="F13" s="16"/>
    </row>
    <row r="14" spans="1:6" ht="36" customHeight="1">
      <c r="A14" s="148"/>
      <c r="B14" s="13" t="s">
        <v>11</v>
      </c>
      <c r="C14" s="168">
        <f>SUM(E13:E13)</f>
        <v>0</v>
      </c>
      <c r="D14" s="169"/>
      <c r="E14" s="170"/>
      <c r="F14" s="16"/>
    </row>
    <row r="15" spans="1:6" ht="36" customHeight="1">
      <c r="A15" s="149" t="s">
        <v>12</v>
      </c>
      <c r="B15" s="13">
        <v>1</v>
      </c>
      <c r="C15" s="22"/>
      <c r="D15" s="22"/>
      <c r="E15" s="25"/>
      <c r="F15" s="16"/>
    </row>
    <row r="16" spans="1:6" ht="36" customHeight="1">
      <c r="A16" s="148"/>
      <c r="B16" s="13" t="s">
        <v>11</v>
      </c>
      <c r="C16" s="171">
        <v>0</v>
      </c>
      <c r="D16" s="172"/>
      <c r="E16" s="173"/>
      <c r="F16" s="16"/>
    </row>
    <row r="17" spans="1:6" ht="36" customHeight="1">
      <c r="A17" s="149" t="s">
        <v>28</v>
      </c>
      <c r="B17" s="13">
        <v>1</v>
      </c>
      <c r="C17" s="22"/>
      <c r="D17" s="23"/>
      <c r="E17" s="24"/>
      <c r="F17" s="16"/>
    </row>
    <row r="18" spans="1:6" ht="36" customHeight="1">
      <c r="A18" s="148"/>
      <c r="B18" s="13" t="s">
        <v>11</v>
      </c>
      <c r="C18" s="168">
        <f>SUM(E17:E17)</f>
        <v>0</v>
      </c>
      <c r="D18" s="169"/>
      <c r="E18" s="170"/>
      <c r="F18" s="16"/>
    </row>
    <row r="19" spans="1:6" ht="36" customHeight="1">
      <c r="A19" s="149" t="s">
        <v>21</v>
      </c>
      <c r="B19" s="13">
        <v>1</v>
      </c>
      <c r="C19" s="16" t="s">
        <v>80</v>
      </c>
      <c r="D19" s="17">
        <v>45813</v>
      </c>
      <c r="E19" s="26">
        <v>159750</v>
      </c>
      <c r="F19" s="16"/>
    </row>
    <row r="20" spans="1:6" ht="36" customHeight="1">
      <c r="A20" s="148"/>
      <c r="B20" s="13" t="s">
        <v>11</v>
      </c>
      <c r="C20" s="165">
        <f>SUM(E19:E19)</f>
        <v>159750</v>
      </c>
      <c r="D20" s="166"/>
      <c r="E20" s="167"/>
      <c r="F20" s="16"/>
    </row>
    <row r="21" spans="1:6">
      <c r="E21" s="8"/>
    </row>
    <row r="22" spans="1:6">
      <c r="E22" s="8"/>
    </row>
  </sheetData>
  <mergeCells count="22">
    <mergeCell ref="C20:E20"/>
    <mergeCell ref="A13:A14"/>
    <mergeCell ref="C14:E14"/>
    <mergeCell ref="A15:A16"/>
    <mergeCell ref="C16:E16"/>
    <mergeCell ref="A17:A18"/>
    <mergeCell ref="C18:E18"/>
    <mergeCell ref="A19:A20"/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2025-07-08T05:56:31Z</cp:lastPrinted>
  <dcterms:created xsi:type="dcterms:W3CDTF">2013-04-19T01:27:08Z</dcterms:created>
  <dcterms:modified xsi:type="dcterms:W3CDTF">2025-07-08T08:27:50Z</dcterms:modified>
</cp:coreProperties>
</file>