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고양시니어클럽\2025년\4. 총무회계\14. 2025년 시장형 월별 사업추진현황 정보공개\1. 통합\"/>
    </mc:Choice>
  </mc:AlternateContent>
  <xr:revisionPtr revIDLastSave="0" documentId="13_ncr:1_{302B11F1-3955-42EC-B3C1-E8CE62A791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행주농가" sheetId="1" r:id="rId1"/>
    <sheet name="할머니와 재봉틀" sheetId="2" r:id="rId2"/>
    <sheet name="병원도우미" sheetId="4" r:id="rId3"/>
    <sheet name="학교급식도우미" sheetId="6" r:id="rId4"/>
    <sheet name="배움터지킴이" sheetId="5" r:id="rId5"/>
    <sheet name="학교환경관리지원" sheetId="3" r:id="rId6"/>
    <sheet name="공립유치원도우미" sheetId="7" r:id="rId7"/>
  </sheets>
  <definedNames>
    <definedName name="_xlnm.Print_Area" localSheetId="6">공립유치원도우미!$A$1:$F$22</definedName>
    <definedName name="_xlnm.Print_Area" localSheetId="4">배움터지킴이!$A$1:$F$22</definedName>
    <definedName name="_xlnm.Print_Area" localSheetId="3">학교급식도우미!$A$1:$F$21</definedName>
    <definedName name="_xlnm.Print_Area" localSheetId="5">학교환경관리지원!$A$1:$F$22</definedName>
    <definedName name="_xlnm.Print_Area" localSheetId="1">'할머니와 재봉틀'!$A$1:$F$28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C90" i="1"/>
  <c r="C21" i="6"/>
  <c r="C12" i="6"/>
  <c r="C24" i="1" l="1"/>
  <c r="C25" i="1"/>
  <c r="C26" i="1"/>
  <c r="C27" i="1"/>
  <c r="C28" i="1"/>
  <c r="C29" i="1"/>
  <c r="C30" i="1"/>
  <c r="C34" i="1"/>
  <c r="C35" i="1"/>
  <c r="C36" i="1"/>
  <c r="C37" i="1"/>
  <c r="C22" i="1"/>
  <c r="C23" i="1"/>
  <c r="C31" i="1"/>
  <c r="C32" i="1"/>
  <c r="C33" i="1"/>
  <c r="C38" i="1"/>
  <c r="C39" i="1"/>
  <c r="C20" i="1"/>
  <c r="C21" i="1"/>
  <c r="C19" i="1"/>
  <c r="C9" i="1" l="1"/>
  <c r="C10" i="1"/>
  <c r="C11" i="1"/>
  <c r="C12" i="1"/>
  <c r="C13" i="1"/>
  <c r="C14" i="1"/>
  <c r="C15" i="1"/>
  <c r="C16" i="1"/>
  <c r="C17" i="1"/>
  <c r="C18" i="1"/>
  <c r="E5" i="5"/>
  <c r="E5" i="6" l="1"/>
  <c r="C21" i="4"/>
  <c r="E5" i="3"/>
  <c r="C22" i="3"/>
  <c r="C22" i="5" l="1"/>
  <c r="C12" i="5"/>
  <c r="C12" i="3" l="1"/>
  <c r="C6" i="1" l="1"/>
  <c r="C7" i="1"/>
  <c r="C8" i="1"/>
  <c r="E5" i="7"/>
  <c r="C12" i="4"/>
  <c r="C17" i="2" l="1"/>
  <c r="C12" i="7"/>
  <c r="C18" i="6" l="1"/>
  <c r="C14" i="6"/>
  <c r="C9" i="6" l="1"/>
  <c r="C22" i="7" l="1"/>
  <c r="C9" i="5"/>
  <c r="C15" i="2" l="1"/>
  <c r="C18" i="4" l="1"/>
  <c r="C16" i="4"/>
  <c r="C14" i="4" l="1"/>
  <c r="C9" i="4" s="1"/>
  <c r="C18" i="7" l="1"/>
  <c r="C14" i="7"/>
  <c r="C14" i="3"/>
  <c r="C18" i="3"/>
  <c r="C28" i="2"/>
  <c r="C21" i="2"/>
  <c r="E5" i="2"/>
  <c r="C9" i="7" l="1"/>
  <c r="C13" i="2"/>
  <c r="C9" i="3"/>
  <c r="C49" i="1"/>
  <c r="C53" i="1"/>
  <c r="C46" i="1"/>
  <c r="C43" i="1" l="1"/>
</calcChain>
</file>

<file path=xl/sharedStrings.xml><?xml version="1.0" encoding="utf-8"?>
<sst xmlns="http://schemas.openxmlformats.org/spreadsheetml/2006/main" count="333" uniqueCount="141">
  <si>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</si>
  <si>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</si>
  <si>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</si>
  <si>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</si>
  <si>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</si>
  <si>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</si>
  <si>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</si>
  <si>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</si>
  <si>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</si>
  <si>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</si>
  <si>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</si>
  <si>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</si>
  <si>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</si>
  <si>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</si>
  <si>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</si>
  <si>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</si>
  <si>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</si>
  <si>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</si>
  <si>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</si>
  <si>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</si>
  <si>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</si>
  <si>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</si>
  <si>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기타운영비</t>
    <phoneticPr fontId="1" type="noConversion"/>
  </si>
  <si>
    <t>할머니와재봉틀</t>
  </si>
  <si>
    <t>강연주</t>
  </si>
  <si>
    <t xml:space="preserve"> </t>
    <phoneticPr fontId="5" type="noConversion"/>
  </si>
  <si>
    <t>□ 지출(보조금+매출) 현황</t>
  </si>
  <si>
    <t>인건비</t>
  </si>
  <si>
    <t>재료비</t>
  </si>
  <si>
    <t>장비구입비</t>
  </si>
  <si>
    <t>수입항목(매출처)</t>
    <phoneticPr fontId="1" type="noConversion"/>
  </si>
  <si>
    <t>학교환경관리지원</t>
  </si>
  <si>
    <t>병원도우미</t>
    <phoneticPr fontId="1" type="noConversion"/>
  </si>
  <si>
    <t>세부내역</t>
    <phoneticPr fontId="1" type="noConversion"/>
  </si>
  <si>
    <t>배움터지킴이</t>
    <phoneticPr fontId="1" type="noConversion"/>
  </si>
  <si>
    <t>이지영</t>
    <phoneticPr fontId="1" type="noConversion"/>
  </si>
  <si>
    <t>학교급식도우미</t>
  </si>
  <si>
    <t>공립유치원도우미</t>
    <phoneticPr fontId="1" type="noConversion"/>
  </si>
  <si>
    <t>장비구입비</t>
    <phoneticPr fontId="1" type="noConversion"/>
  </si>
  <si>
    <t>사업단명</t>
    <phoneticPr fontId="1" type="noConversion"/>
  </si>
  <si>
    <t>행주농가사업 수익금 입금</t>
  </si>
  <si>
    <t>학교급식도우미 서비스이용료 반환액 지급</t>
  </si>
  <si>
    <t>금액</t>
    <phoneticPr fontId="1" type="noConversion"/>
  </si>
  <si>
    <t>총계</t>
    <phoneticPr fontId="1" type="noConversion"/>
  </si>
  <si>
    <t>□ 지출(보조금+매출) 현황</t>
    <phoneticPr fontId="1" type="noConversion"/>
  </si>
  <si>
    <t>재료비</t>
    <phoneticPr fontId="1" type="noConversion"/>
  </si>
  <si>
    <t>기타운영비</t>
    <phoneticPr fontId="1" type="noConversion"/>
  </si>
  <si>
    <t>유한결</t>
    <phoneticPr fontId="1" type="noConversion"/>
  </si>
  <si>
    <t>유한결</t>
    <phoneticPr fontId="1" type="noConversion"/>
  </si>
  <si>
    <t>할머니와재봉틀 수익금(고양시니어클럽) 입금</t>
    <phoneticPr fontId="5" type="noConversion"/>
  </si>
  <si>
    <t>최민정</t>
    <phoneticPr fontId="1" type="noConversion"/>
  </si>
  <si>
    <t>장단콩웰빙마루로컬푸드</t>
  </si>
  <si>
    <t>카드수익금 입급(개인고객)</t>
  </si>
  <si>
    <t xml:space="preserve">행주농가 카드수수료 지급 </t>
  </si>
  <si>
    <t>행주농가사업단 생산품 발송 배송비 지급</t>
  </si>
  <si>
    <t xml:space="preserve">행주농가 타행이체수수료 지급 </t>
  </si>
  <si>
    <t>공립유치원도우미 사업단 참여자 4월 보조금 인건비 지급</t>
    <phoneticPr fontId="1" type="noConversion"/>
  </si>
  <si>
    <t>공립유치원도우미 사업단 참여자 4월 수익금 인건비 지급</t>
    <phoneticPr fontId="1" type="noConversion"/>
  </si>
  <si>
    <t>3월 공립유치원도우미 사회보험료 납부</t>
    <phoneticPr fontId="1" type="noConversion"/>
  </si>
  <si>
    <t>공립유치원도우미 잠복결핵감염검진 진행비 지급</t>
    <phoneticPr fontId="1" type="noConversion"/>
  </si>
  <si>
    <t>2025년 공립유치원도우미 1분기 부가세 납부</t>
    <phoneticPr fontId="1" type="noConversion"/>
  </si>
  <si>
    <t>학교환경관리지원사업단 4월 사업추진현황 정보공개 (4월 30일 기준)</t>
    <phoneticPr fontId="1" type="noConversion"/>
  </si>
  <si>
    <t>4월 학교환경관리 보조금 인건비 지급</t>
    <phoneticPr fontId="1" type="noConversion"/>
  </si>
  <si>
    <t>4월 학교환경관리 수익금 인건비 지급</t>
    <phoneticPr fontId="1" type="noConversion"/>
  </si>
  <si>
    <t>학교환경관리 3월 사회보험료 납부</t>
    <phoneticPr fontId="1" type="noConversion"/>
  </si>
  <si>
    <t>학교환경관리지원 수익금 입금</t>
    <phoneticPr fontId="1" type="noConversion"/>
  </si>
  <si>
    <t>학교환경관리지원 사업단 잠복결핵감염검진 진행비 지급</t>
    <phoneticPr fontId="1" type="noConversion"/>
  </si>
  <si>
    <t>학교환경관리지원 2025년 1분기 부가세 납부</t>
    <phoneticPr fontId="1" type="noConversion"/>
  </si>
  <si>
    <t>공립유치원도우미 사업단 4월 사업추진현황 정보공개 (4월 30일 기준)</t>
    <phoneticPr fontId="1" type="noConversion"/>
  </si>
  <si>
    <t>배움터지킴이 사업단 4월 사업추진현황 정보공개 (4월 30일 기준)</t>
    <phoneticPr fontId="1" type="noConversion"/>
  </si>
  <si>
    <t>배움터지킴이 사업단 참여자 4월 보조금 인건비 지급</t>
    <phoneticPr fontId="1" type="noConversion"/>
  </si>
  <si>
    <t>배움터지킴이 사업단 참여자 4월 보조금 인건비 지급</t>
    <phoneticPr fontId="1" type="noConversion"/>
  </si>
  <si>
    <t>3월 배움터지킴이 사회보험료 납부</t>
    <phoneticPr fontId="1" type="noConversion"/>
  </si>
  <si>
    <t>배움터지킴이 잠복결핵감염검진 진행비 지급</t>
    <phoneticPr fontId="1" type="noConversion"/>
  </si>
  <si>
    <t>배움터지킴이 2025년 1분기 부가세 납부</t>
    <phoneticPr fontId="1" type="noConversion"/>
  </si>
  <si>
    <t>행주농가 사업단 4월 사업추진현황 정보공개 (4월 30일 기준)</t>
    <phoneticPr fontId="1" type="noConversion"/>
  </si>
  <si>
    <t>지도농협 로컬푸드 무원지점</t>
  </si>
  <si>
    <t>지도농협 로컬푸드 화정지점</t>
  </si>
  <si>
    <t>지도농협 로컬푸드 화수점</t>
  </si>
  <si>
    <t>송포농협 로컬푸드</t>
  </si>
  <si>
    <t>조리농협 로컬푸드</t>
  </si>
  <si>
    <t>신도농협 효자점</t>
  </si>
  <si>
    <t>벽제농협 로컬푸드</t>
  </si>
  <si>
    <t>풍산점(1호점)</t>
  </si>
  <si>
    <t>원당(성사)</t>
  </si>
  <si>
    <t>일산농협본점(2호점)</t>
  </si>
  <si>
    <t>장항점(3호점APC)</t>
  </si>
  <si>
    <t>킨텍스역점(4호점)</t>
  </si>
  <si>
    <t>자유점</t>
  </si>
  <si>
    <t>고양축산농협</t>
  </si>
  <si>
    <t>대화 하나로</t>
  </si>
  <si>
    <t>금촌로컬</t>
  </si>
  <si>
    <t>칠성건설</t>
  </si>
  <si>
    <t>쿠팡(우대수수료 반환)</t>
  </si>
  <si>
    <t>마켓경기</t>
  </si>
  <si>
    <t>행주농가 원자료(깨) 구입비 지급</t>
    <phoneticPr fontId="1" type="noConversion"/>
  </si>
  <si>
    <t>행주농가 사업단 운영 물품(갈색 사각병 외 1건) 구입비 지급</t>
    <phoneticPr fontId="1" type="noConversion"/>
  </si>
  <si>
    <t>행주농가 4월고지 자판기 이용료 지급</t>
  </si>
  <si>
    <t>3월 행주농가 사업단 참여자 사회보험 정산보험료 납부</t>
  </si>
  <si>
    <t>행주농가 홍보 및 행사용 트러스 사각 큐브 및 조명 구입비 지급</t>
  </si>
  <si>
    <t>행주농가 홍보 및 행사용 트러스(6M*4M) 구입</t>
  </si>
  <si>
    <t>행주농가사업단 생상품 발송 배송비 지급</t>
  </si>
  <si>
    <t>행주농가 하나로 3월 escm 사용료 지급</t>
  </si>
  <si>
    <t>행주농가 사업장 25년 4월 고지 전기요금 납부</t>
  </si>
  <si>
    <t>행주농가 운영물품(실내화) 구입비 지급</t>
  </si>
  <si>
    <t>행주농가 사업단 고양 꽃박람회 홍보 부스 운영 물품(뽑기판) 구입비 지급</t>
  </si>
  <si>
    <t>행주농가 사업단 고양 꽃박람회 홍보 부스 운영 물품(opp봉투) 구입비 지급</t>
  </si>
  <si>
    <t>행주농가 4월고지 카드단말기 이용료 지급</t>
  </si>
  <si>
    <t>행주농가 4월고지 이동식 단말기 이용료 지급</t>
  </si>
  <si>
    <t>행주농가 4월고지 인터넷전화 요금 납부</t>
  </si>
  <si>
    <t>행주농가 사업단 꽃박람회 홍보 부스 운영 물품(원형견출지) 구입비 지급</t>
  </si>
  <si>
    <t>행주농가 2025년 1분기 부가세 납부</t>
  </si>
  <si>
    <t>행주농가 4월고지 공기청정기 이용료 지급</t>
  </si>
  <si>
    <t>행주농가 사업단 4월 생산품 식품 위생 검사비 지급</t>
  </si>
  <si>
    <t>사업장 4월 무인경비 이용료 납부</t>
  </si>
  <si>
    <t>병원도우미 사업단 4월 사업추진현황 정보공개 (4월 30일 기준)</t>
    <phoneticPr fontId="1" type="noConversion"/>
  </si>
  <si>
    <t>2025.4.22</t>
    <phoneticPr fontId="1" type="noConversion"/>
  </si>
  <si>
    <t>병원도우미 수익금(서비스이용료) 입금</t>
    <phoneticPr fontId="1" type="noConversion"/>
  </si>
  <si>
    <t>3월 병원도우미 사회보험료 납부</t>
    <phoneticPr fontId="1" type="noConversion"/>
  </si>
  <si>
    <t>병원도우미 2025년 1분기 부가세 납부</t>
    <phoneticPr fontId="1" type="noConversion"/>
  </si>
  <si>
    <t>병원도우미 참여자 4월 보조금 인건비 지급</t>
    <phoneticPr fontId="1" type="noConversion"/>
  </si>
  <si>
    <t>병원도우미 참여자 4월 수익금 인건비 지급</t>
    <phoneticPr fontId="1" type="noConversion"/>
  </si>
  <si>
    <t>학교급식도우미 사업단 참여자 4월 보조금 인건비 지급</t>
    <phoneticPr fontId="1" type="noConversion"/>
  </si>
  <si>
    <t>학교급식도우미 사업단 참여자 4월 수익금 인건비 지급</t>
    <phoneticPr fontId="1" type="noConversion"/>
  </si>
  <si>
    <t>2025. 5. 2.</t>
    <phoneticPr fontId="1" type="noConversion"/>
  </si>
  <si>
    <t>3월 사회보험료</t>
    <phoneticPr fontId="1" type="noConversion"/>
  </si>
  <si>
    <t>2025. 4. 4.</t>
    <phoneticPr fontId="1" type="noConversion"/>
  </si>
  <si>
    <t>2025. 4. 24.</t>
    <phoneticPr fontId="1" type="noConversion"/>
  </si>
  <si>
    <t>학교급식도우미 사업단 4월 사업추진현황 정보공개 (4월 30일 기준)</t>
    <phoneticPr fontId="1" type="noConversion"/>
  </si>
  <si>
    <t>학교급식도우미 2025년 1분기 부가세 납부</t>
    <phoneticPr fontId="1" type="noConversion"/>
  </si>
  <si>
    <t>할머니와재봉틀 4월 사업추진현황 정보공개 (4월 30일 기준)</t>
    <phoneticPr fontId="5" type="noConversion"/>
  </si>
  <si>
    <t>할머니와재봉틀 수익금(개인고객) 입금</t>
    <phoneticPr fontId="5" type="noConversion"/>
  </si>
  <si>
    <t>할머니와재봉틀 카드수익금(개인고객) 입금</t>
    <phoneticPr fontId="5" type="noConversion"/>
  </si>
  <si>
    <t>할머니와재봉틀 수익금(고양시청) 입금</t>
    <phoneticPr fontId="5" type="noConversion"/>
  </si>
  <si>
    <t>할머니와 재봉틀 참여자 4월 수익금 인건비 지급</t>
    <phoneticPr fontId="5" type="noConversion"/>
  </si>
  <si>
    <t>할머니와재봉틀 4월고지 카드단말기 이용료 지급</t>
  </si>
  <si>
    <t xml:space="preserve">할머니와재봉틀사업 카드수수료 지급 </t>
  </si>
  <si>
    <t>할머니와 재봉틀 2025년 1분기 부가세 납부</t>
  </si>
  <si>
    <t>할머니와재봉틀 참여자 3월 사회보험료 납부</t>
    <phoneticPr fontId="1" type="noConversion"/>
  </si>
  <si>
    <t>할머니와 재봉틀 물품 발송 택배비 지급</t>
    <phoneticPr fontId="1" type="noConversion"/>
  </si>
  <si>
    <t>쿠팡 판매수수료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</si>
</sst>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);[Red]\(#,##0\)"/>
    <numFmt numFmtId="177" formatCode="yyyy\.m\.d"/>
    <numFmt numFmtId="178" formatCode="yyyy/m/d"/>
    <numFmt numFmtId="179" formatCode="yyyy\.\ m\.\ d"/>
    <numFmt numFmtId="180" formatCode="yyyy\.\ m\.\ d\."/>
    <numFmt numFmtId="181" formatCode="m&quot;월&quot;\ d&quot;일&quot;;@"/>
  </numFmts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rgb="FF000000"/>
      <name val="굴림체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ajor"/>
    </font>
    <font>
      <sz val="11"/>
      <name val="굴림체"/>
      <family val="3"/>
      <charset val="129"/>
    </font>
    <font>
      <sz val="11"/>
      <color indexed="8"/>
      <name val="맑은 고딕"/>
      <family val="2"/>
      <scheme val="minor"/>
    </font>
    <font>
      <sz val="11"/>
      <color rgb="FFFF0000"/>
      <name val="굴림체"/>
      <family val="3"/>
      <charset val="129"/>
    </font>
    <font>
      <sz val="11"/>
      <color rgb="FFFF0000"/>
      <name val="맑은 고딕"/>
      <family val="3"/>
      <charset val="129"/>
    </font>
    <font>
      <b/>
      <sz val="20"/>
      <name val="굴림체"/>
      <family val="3"/>
      <charset val="129"/>
    </font>
    <font>
      <sz val="12"/>
      <name val="굴림체"/>
      <family val="3"/>
      <charset val="129"/>
    </font>
    <font>
      <sz val="11"/>
      <name val="맑은 고딕"/>
      <family val="3"/>
      <charset val="129"/>
      <scheme val="major"/>
    </font>
    <font>
      <sz val="11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돋움"/>
      <family val="3"/>
      <charset val="129"/>
    </font>
    <font>
      <sz val="11"/>
      <color rgb="FF000000"/>
      <name val="굴림"/>
      <family val="3"/>
      <charset val="129"/>
    </font>
    <font>
      <sz val="1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4F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</cellStyleXfs>
  <cellXfs count="20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2">
      <alignment vertical="center"/>
    </xf>
    <xf numFmtId="0" fontId="4" fillId="0" borderId="0" xfId="2" applyAlignment="1">
      <alignment horizontal="center" vertical="center"/>
    </xf>
    <xf numFmtId="0" fontId="7" fillId="5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0" fillId="0" borderId="0" xfId="2" applyFont="1">
      <alignment vertical="center"/>
    </xf>
    <xf numFmtId="0" fontId="10" fillId="0" borderId="0" xfId="2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41" fontId="13" fillId="0" borderId="0" xfId="2" applyNumberFormat="1" applyFont="1" applyAlignment="1">
      <alignment horizontal="right" vertical="center"/>
    </xf>
    <xf numFmtId="0" fontId="13" fillId="0" borderId="0" xfId="2" applyFont="1" applyAlignment="1">
      <alignment horizontal="right" vertical="center"/>
    </xf>
    <xf numFmtId="176" fontId="10" fillId="0" borderId="1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1" fontId="10" fillId="0" borderId="1" xfId="4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179" fontId="10" fillId="3" borderId="5" xfId="0" applyNumberFormat="1" applyFont="1" applyFill="1" applyBorder="1" applyAlignment="1">
      <alignment horizontal="center" vertical="center" wrapText="1"/>
    </xf>
    <xf numFmtId="3" fontId="10" fillId="4" borderId="1" xfId="0" applyNumberFormat="1" applyFont="1" applyFill="1" applyBorder="1" applyAlignment="1">
      <alignment horizontal="right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6" fontId="10" fillId="3" borderId="1" xfId="0" applyNumberFormat="1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center" vertical="center" wrapText="1"/>
    </xf>
    <xf numFmtId="14" fontId="10" fillId="4" borderId="1" xfId="0" applyNumberFormat="1" applyFont="1" applyFill="1" applyBorder="1" applyAlignment="1">
      <alignment horizontal="center" vertical="center" wrapText="1"/>
    </xf>
    <xf numFmtId="176" fontId="10" fillId="4" borderId="1" xfId="0" applyNumberFormat="1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right" vertical="center" wrapText="1"/>
    </xf>
    <xf numFmtId="0" fontId="16" fillId="0" borderId="0" xfId="0" applyFont="1" applyAlignment="1">
      <alignment horizontal="center" vertical="center"/>
    </xf>
    <xf numFmtId="41" fontId="16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0" fillId="2" borderId="1" xfId="2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3" fontId="10" fillId="0" borderId="1" xfId="2" applyNumberFormat="1" applyFont="1" applyBorder="1" applyAlignment="1">
      <alignment horizontal="right" vertical="center" wrapText="1"/>
    </xf>
    <xf numFmtId="0" fontId="10" fillId="0" borderId="1" xfId="2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177" fontId="10" fillId="0" borderId="1" xfId="2" applyNumberFormat="1" applyFont="1" applyBorder="1" applyAlignment="1">
      <alignment horizontal="center" vertical="center" wrapText="1"/>
    </xf>
    <xf numFmtId="176" fontId="10" fillId="3" borderId="1" xfId="2" applyNumberFormat="1" applyFont="1" applyFill="1" applyBorder="1" applyAlignment="1">
      <alignment horizontal="right" vertical="center" wrapText="1"/>
    </xf>
    <xf numFmtId="0" fontId="10" fillId="3" borderId="1" xfId="2" applyFont="1" applyFill="1" applyBorder="1" applyAlignment="1">
      <alignment horizontal="right" vertical="center" wrapText="1"/>
    </xf>
    <xf numFmtId="14" fontId="10" fillId="3" borderId="1" xfId="2" applyNumberFormat="1" applyFont="1" applyFill="1" applyBorder="1" applyAlignment="1">
      <alignment horizontal="center" vertical="center" wrapText="1"/>
    </xf>
    <xf numFmtId="41" fontId="10" fillId="0" borderId="0" xfId="2" applyNumberFormat="1" applyFont="1" applyAlignment="1">
      <alignment horizontal="right" vertical="center"/>
    </xf>
    <xf numFmtId="0" fontId="10" fillId="0" borderId="0" xfId="2" applyFont="1" applyAlignment="1">
      <alignment horizontal="right" vertical="center"/>
    </xf>
    <xf numFmtId="0" fontId="10" fillId="0" borderId="9" xfId="2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3" fontId="10" fillId="0" borderId="19" xfId="0" applyNumberFormat="1" applyFont="1" applyBorder="1" applyAlignment="1">
      <alignment horizontal="righ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>
      <alignment vertical="center"/>
    </xf>
    <xf numFmtId="180" fontId="17" fillId="0" borderId="1" xfId="0" applyNumberFormat="1" applyFont="1" applyBorder="1" applyAlignment="1">
      <alignment horizontal="center" vertical="center"/>
    </xf>
    <xf numFmtId="41" fontId="17" fillId="0" borderId="5" xfId="1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41" fontId="17" fillId="0" borderId="1" xfId="1" applyFont="1" applyBorder="1">
      <alignment vertical="center"/>
    </xf>
    <xf numFmtId="41" fontId="17" fillId="0" borderId="1" xfId="1" applyFont="1" applyBorder="1" applyAlignment="1">
      <alignment horizontal="center" vertical="center" wrapText="1"/>
    </xf>
    <xf numFmtId="3" fontId="17" fillId="0" borderId="1" xfId="0" applyNumberFormat="1" applyFont="1" applyBorder="1">
      <alignment vertical="center"/>
    </xf>
    <xf numFmtId="0" fontId="17" fillId="4" borderId="1" xfId="0" applyFont="1" applyFill="1" applyBorder="1" applyAlignment="1">
      <alignment horizontal="center" vertical="center" wrapText="1"/>
    </xf>
    <xf numFmtId="14" fontId="17" fillId="0" borderId="1" xfId="1" applyNumberFormat="1" applyFont="1" applyBorder="1" applyAlignment="1">
      <alignment horizontal="center" vertical="center" wrapText="1"/>
    </xf>
    <xf numFmtId="41" fontId="17" fillId="2" borderId="1" xfId="1" applyFont="1" applyFill="1" applyBorder="1" applyAlignment="1">
      <alignment vertical="center" wrapText="1"/>
    </xf>
    <xf numFmtId="41" fontId="17" fillId="4" borderId="1" xfId="1" applyFont="1" applyFill="1" applyBorder="1" applyAlignment="1">
      <alignment vertical="center" wrapText="1"/>
    </xf>
    <xf numFmtId="41" fontId="20" fillId="0" borderId="10" xfId="1" applyFont="1" applyFill="1" applyBorder="1" applyAlignment="1">
      <alignment horizontal="center" vertical="center"/>
    </xf>
    <xf numFmtId="41" fontId="20" fillId="0" borderId="0" xfId="1" applyFont="1" applyFill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181" fontId="20" fillId="0" borderId="10" xfId="0" applyNumberFormat="1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 wrapText="1"/>
    </xf>
    <xf numFmtId="41" fontId="21" fillId="0" borderId="1" xfId="0" applyNumberFormat="1" applyFont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176" fontId="17" fillId="4" borderId="1" xfId="0" applyNumberFormat="1" applyFont="1" applyFill="1" applyBorder="1" applyAlignment="1">
      <alignment horizontal="right" vertical="center" wrapText="1"/>
    </xf>
    <xf numFmtId="0" fontId="17" fillId="4" borderId="1" xfId="0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3" fontId="17" fillId="0" borderId="1" xfId="0" applyNumberFormat="1" applyFont="1" applyBorder="1" applyAlignment="1">
      <alignment horizontal="right" vertical="center" wrapText="1"/>
    </xf>
    <xf numFmtId="0" fontId="17" fillId="3" borderId="1" xfId="0" applyFont="1" applyFill="1" applyBorder="1" applyAlignment="1">
      <alignment horizontal="center" vertical="center" wrapText="1"/>
    </xf>
    <xf numFmtId="14" fontId="17" fillId="3" borderId="1" xfId="0" applyNumberFormat="1" applyFont="1" applyFill="1" applyBorder="1" applyAlignment="1">
      <alignment horizontal="center" vertical="center" wrapText="1"/>
    </xf>
    <xf numFmtId="176" fontId="17" fillId="3" borderId="1" xfId="0" applyNumberFormat="1" applyFont="1" applyFill="1" applyBorder="1" applyAlignment="1">
      <alignment horizontal="right" vertical="center" wrapText="1"/>
    </xf>
    <xf numFmtId="180" fontId="17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78" fontId="10" fillId="4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3" fontId="23" fillId="0" borderId="5" xfId="0" applyNumberFormat="1" applyFont="1" applyBorder="1" applyAlignment="1">
      <alignment horizontal="right" vertical="center" wrapText="1"/>
    </xf>
    <xf numFmtId="3" fontId="23" fillId="0" borderId="24" xfId="0" applyNumberFormat="1" applyFont="1" applyBorder="1" applyAlignment="1">
      <alignment horizontal="right" vertical="center" wrapText="1"/>
    </xf>
    <xf numFmtId="177" fontId="24" fillId="0" borderId="1" xfId="0" applyNumberFormat="1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right" vertical="center"/>
    </xf>
    <xf numFmtId="49" fontId="21" fillId="0" borderId="1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1" fontId="17" fillId="4" borderId="1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41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1" fontId="17" fillId="0" borderId="1" xfId="1" applyFont="1" applyBorder="1" applyAlignment="1">
      <alignment horizontal="center" vertical="center" wrapText="1"/>
    </xf>
    <xf numFmtId="41" fontId="17" fillId="0" borderId="1" xfId="0" applyNumberFormat="1" applyFont="1" applyBorder="1" applyAlignment="1">
      <alignment horizontal="center" vertical="center"/>
    </xf>
    <xf numFmtId="41" fontId="17" fillId="4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 wrapText="1"/>
    </xf>
    <xf numFmtId="0" fontId="10" fillId="2" borderId="10" xfId="2" applyFont="1" applyFill="1" applyBorder="1" applyAlignment="1">
      <alignment horizontal="center" vertical="center" wrapText="1"/>
    </xf>
    <xf numFmtId="41" fontId="10" fillId="3" borderId="2" xfId="2" applyNumberFormat="1" applyFont="1" applyFill="1" applyBorder="1" applyAlignment="1">
      <alignment horizontal="center" vertical="center" wrapText="1"/>
    </xf>
    <xf numFmtId="41" fontId="10" fillId="3" borderId="4" xfId="2" applyNumberFormat="1" applyFont="1" applyFill="1" applyBorder="1" applyAlignment="1">
      <alignment horizontal="center" vertical="center" wrapText="1"/>
    </xf>
    <xf numFmtId="41" fontId="10" fillId="3" borderId="3" xfId="2" applyNumberFormat="1" applyFont="1" applyFill="1" applyBorder="1" applyAlignment="1">
      <alignment horizontal="center" vertical="center" wrapText="1"/>
    </xf>
    <xf numFmtId="41" fontId="10" fillId="3" borderId="2" xfId="4" applyFont="1" applyFill="1" applyBorder="1" applyAlignment="1">
      <alignment horizontal="center" vertical="center" wrapText="1"/>
    </xf>
    <xf numFmtId="41" fontId="10" fillId="3" borderId="4" xfId="4" applyFont="1" applyFill="1" applyBorder="1" applyAlignment="1">
      <alignment horizontal="center" vertical="center" wrapText="1"/>
    </xf>
    <xf numFmtId="41" fontId="10" fillId="3" borderId="3" xfId="4" applyFont="1" applyFill="1" applyBorder="1" applyAlignment="1">
      <alignment horizontal="center" vertical="center" wrapText="1"/>
    </xf>
    <xf numFmtId="0" fontId="10" fillId="2" borderId="11" xfId="2" applyFont="1" applyFill="1" applyBorder="1" applyAlignment="1">
      <alignment horizontal="center" vertical="center" wrapText="1"/>
    </xf>
    <xf numFmtId="41" fontId="10" fillId="0" borderId="2" xfId="2" applyNumberFormat="1" applyFont="1" applyBorder="1" applyAlignment="1">
      <alignment horizontal="center" vertical="center"/>
    </xf>
    <xf numFmtId="41" fontId="10" fillId="0" borderId="4" xfId="2" applyNumberFormat="1" applyFont="1" applyBorder="1" applyAlignment="1">
      <alignment horizontal="center" vertical="center"/>
    </xf>
    <xf numFmtId="41" fontId="10" fillId="0" borderId="3" xfId="2" applyNumberFormat="1" applyFont="1" applyBorder="1" applyAlignment="1">
      <alignment horizontal="center" vertical="center"/>
    </xf>
    <xf numFmtId="41" fontId="10" fillId="0" borderId="2" xfId="4" applyFont="1" applyBorder="1" applyAlignment="1">
      <alignment horizontal="center" vertical="center" wrapText="1"/>
    </xf>
    <xf numFmtId="41" fontId="10" fillId="0" borderId="4" xfId="4" applyFont="1" applyBorder="1" applyAlignment="1">
      <alignment horizontal="center" vertical="center" wrapText="1"/>
    </xf>
    <xf numFmtId="41" fontId="10" fillId="0" borderId="3" xfId="4" applyFont="1" applyBorder="1" applyAlignment="1">
      <alignment horizontal="center" vertical="center" wrapText="1"/>
    </xf>
    <xf numFmtId="0" fontId="10" fillId="0" borderId="6" xfId="2" applyFont="1" applyBorder="1" applyAlignment="1">
      <alignment horizontal="left" vertical="center"/>
    </xf>
    <xf numFmtId="0" fontId="10" fillId="0" borderId="7" xfId="2" applyFont="1" applyBorder="1" applyAlignment="1">
      <alignment horizontal="left" vertical="center"/>
    </xf>
    <xf numFmtId="0" fontId="10" fillId="0" borderId="8" xfId="2" applyFont="1" applyBorder="1" applyAlignment="1">
      <alignment horizontal="left" vertical="center"/>
    </xf>
    <xf numFmtId="0" fontId="10" fillId="2" borderId="2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41" fontId="10" fillId="0" borderId="2" xfId="2" applyNumberFormat="1" applyFont="1" applyBorder="1" applyAlignment="1">
      <alignment horizontal="center" vertical="center" wrapText="1"/>
    </xf>
    <xf numFmtId="41" fontId="10" fillId="0" borderId="4" xfId="2" applyNumberFormat="1" applyFont="1" applyBorder="1" applyAlignment="1">
      <alignment horizontal="center" vertical="center" wrapText="1"/>
    </xf>
    <xf numFmtId="41" fontId="10" fillId="0" borderId="3" xfId="2" applyNumberFormat="1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10" fillId="0" borderId="3" xfId="2" applyFont="1" applyBorder="1" applyAlignment="1">
      <alignment horizontal="left" vertical="center"/>
    </xf>
    <xf numFmtId="0" fontId="23" fillId="0" borderId="14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41" fontId="17" fillId="0" borderId="2" xfId="0" applyNumberFormat="1" applyFont="1" applyBorder="1" applyAlignment="1">
      <alignment horizontal="center" vertical="center"/>
    </xf>
    <xf numFmtId="41" fontId="17" fillId="0" borderId="4" xfId="0" applyNumberFormat="1" applyFont="1" applyBorder="1" applyAlignment="1">
      <alignment horizontal="center" vertical="center"/>
    </xf>
    <xf numFmtId="41" fontId="17" fillId="0" borderId="3" xfId="0" applyNumberFormat="1" applyFont="1" applyBorder="1" applyAlignment="1">
      <alignment horizontal="center" vertical="center"/>
    </xf>
    <xf numFmtId="41" fontId="17" fillId="4" borderId="2" xfId="1" applyFont="1" applyFill="1" applyBorder="1" applyAlignment="1">
      <alignment horizontal="center" vertical="center" wrapText="1"/>
    </xf>
    <xf numFmtId="41" fontId="17" fillId="4" borderId="4" xfId="1" applyFont="1" applyFill="1" applyBorder="1" applyAlignment="1">
      <alignment horizontal="center" vertical="center" wrapText="1"/>
    </xf>
    <xf numFmtId="41" fontId="17" fillId="4" borderId="3" xfId="1" applyFont="1" applyFill="1" applyBorder="1" applyAlignment="1">
      <alignment horizontal="center" vertical="center" wrapText="1"/>
    </xf>
    <xf numFmtId="41" fontId="17" fillId="4" borderId="2" xfId="0" applyNumberFormat="1" applyFont="1" applyFill="1" applyBorder="1" applyAlignment="1">
      <alignment horizontal="center" vertical="center" wrapText="1"/>
    </xf>
    <xf numFmtId="41" fontId="17" fillId="4" borderId="4" xfId="0" applyNumberFormat="1" applyFont="1" applyFill="1" applyBorder="1" applyAlignment="1">
      <alignment horizontal="center" vertical="center" wrapText="1"/>
    </xf>
    <xf numFmtId="41" fontId="17" fillId="4" borderId="3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41" fontId="17" fillId="0" borderId="2" xfId="0" applyNumberFormat="1" applyFont="1" applyBorder="1" applyAlignment="1">
      <alignment horizontal="center" vertical="center" wrapText="1"/>
    </xf>
    <xf numFmtId="41" fontId="17" fillId="0" borderId="4" xfId="0" applyNumberFormat="1" applyFont="1" applyBorder="1" applyAlignment="1">
      <alignment horizontal="center" vertical="center" wrapText="1"/>
    </xf>
    <xf numFmtId="41" fontId="17" fillId="0" borderId="3" xfId="0" applyNumberFormat="1" applyFont="1" applyBorder="1" applyAlignment="1">
      <alignment horizontal="center" vertical="center" wrapText="1"/>
    </xf>
    <xf numFmtId="41" fontId="17" fillId="0" borderId="2" xfId="1" applyFont="1" applyBorder="1" applyAlignment="1">
      <alignment horizontal="center" vertical="center" wrapText="1"/>
    </xf>
    <xf numFmtId="41" fontId="17" fillId="0" borderId="4" xfId="1" applyFont="1" applyBorder="1" applyAlignment="1">
      <alignment horizontal="center" vertical="center" wrapText="1"/>
    </xf>
    <xf numFmtId="41" fontId="17" fillId="0" borderId="3" xfId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41" fontId="10" fillId="0" borderId="2" xfId="0" applyNumberFormat="1" applyFont="1" applyBorder="1" applyAlignment="1">
      <alignment horizontal="center" vertical="center"/>
    </xf>
    <xf numFmtId="41" fontId="10" fillId="0" borderId="4" xfId="0" applyNumberFormat="1" applyFont="1" applyBorder="1" applyAlignment="1">
      <alignment horizontal="center" vertical="center"/>
    </xf>
    <xf numFmtId="41" fontId="10" fillId="0" borderId="3" xfId="0" applyNumberFormat="1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41" fontId="10" fillId="4" borderId="2" xfId="1" applyFont="1" applyFill="1" applyBorder="1" applyAlignment="1">
      <alignment horizontal="center" vertical="center" wrapText="1"/>
    </xf>
    <xf numFmtId="41" fontId="10" fillId="4" borderId="4" xfId="1" applyFont="1" applyFill="1" applyBorder="1" applyAlignment="1">
      <alignment horizontal="center" vertical="center" wrapText="1"/>
    </xf>
    <xf numFmtId="41" fontId="10" fillId="4" borderId="3" xfId="1" applyFont="1" applyFill="1" applyBorder="1" applyAlignment="1">
      <alignment horizontal="center" vertical="center" wrapText="1"/>
    </xf>
    <xf numFmtId="41" fontId="10" fillId="4" borderId="2" xfId="0" applyNumberFormat="1" applyFont="1" applyFill="1" applyBorder="1" applyAlignment="1">
      <alignment horizontal="center" vertical="center" wrapText="1"/>
    </xf>
    <xf numFmtId="41" fontId="10" fillId="4" borderId="4" xfId="0" applyNumberFormat="1" applyFont="1" applyFill="1" applyBorder="1" applyAlignment="1">
      <alignment horizontal="center" vertical="center" wrapText="1"/>
    </xf>
    <xf numFmtId="41" fontId="10" fillId="4" borderId="3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41" fontId="10" fillId="0" borderId="2" xfId="0" applyNumberFormat="1" applyFont="1" applyBorder="1" applyAlignment="1">
      <alignment horizontal="center" vertical="center" wrapText="1"/>
    </xf>
    <xf numFmtId="41" fontId="10" fillId="0" borderId="4" xfId="0" applyNumberFormat="1" applyFont="1" applyBorder="1" applyAlignment="1">
      <alignment horizontal="center" vertical="center" wrapText="1"/>
    </xf>
    <xf numFmtId="41" fontId="10" fillId="0" borderId="3" xfId="0" applyNumberFormat="1" applyFont="1" applyBorder="1" applyAlignment="1">
      <alignment horizontal="center" vertical="center" wrapText="1"/>
    </xf>
    <xf numFmtId="41" fontId="10" fillId="0" borderId="2" xfId="1" applyFont="1" applyBorder="1" applyAlignment="1">
      <alignment horizontal="center" vertical="center" wrapText="1"/>
    </xf>
    <xf numFmtId="41" fontId="10" fillId="0" borderId="4" xfId="1" applyFont="1" applyBorder="1" applyAlignment="1">
      <alignment horizontal="center" vertical="center" wrapText="1"/>
    </xf>
    <xf numFmtId="41" fontId="10" fillId="0" borderId="3" xfId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7">
    <cellStyle name="쉼표 [0]" xfId="1" builtinId="6"/>
    <cellStyle name="쉼표 [0] 2" xfId="4" xr:uid="{00000000-0005-0000-0000-000001000000}"/>
    <cellStyle name="표준" xfId="0" builtinId="0"/>
    <cellStyle name="표준 13" xfId="3" xr:uid="{00000000-0005-0000-0000-000003000000}"/>
    <cellStyle name="표준 14" xfId="5" xr:uid="{00000000-0005-0000-0000-000004000000}"/>
    <cellStyle name="표준 2" xfId="2" xr:uid="{00000000-0005-0000-0000-000005000000}"/>
    <cellStyle name="표준 3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H92"/>
  <sheetViews>
    <sheetView tabSelected="1" view="pageBreakPreview" topLeftCell="A6" zoomScale="80" zoomScaleNormal="100" zoomScaleSheetLayoutView="80" workbookViewId="0">
      <selection activeCell="E6" sqref="E6"/>
    </sheetView>
  </sheetViews>
  <sheetFormatPr defaultRowHeight="16.5"/>
  <cols>
    <col min="1" max="1" width="11.875" style="6" customWidth="1"/>
    <col min="2" max="2" width="14.75" style="6" customWidth="1"/>
    <col min="3" max="3" width="43.375" style="6" customWidth="1"/>
    <col min="4" max="4" width="13.25" style="6" customWidth="1"/>
    <col min="5" max="5" width="18" style="8" customWidth="1"/>
    <col min="6" max="6" width="5.625" style="6" bestFit="1" customWidth="1"/>
    <col min="7" max="7" width="26.125" style="1" hidden="1" customWidth="1"/>
    <col min="8" max="8" width="9" style="1" hidden="1" customWidth="1"/>
    <col min="9" max="16384" width="9" style="1"/>
  </cols>
  <sheetData>
    <row r="1" spans="1:8" customFormat="1" ht="45" customHeight="1">
      <c r="A1" s="101" t="s">
        <v>75</v>
      </c>
      <c r="B1" s="101"/>
      <c r="C1" s="101"/>
      <c r="D1" s="101"/>
      <c r="E1" s="101"/>
      <c r="F1" s="101"/>
    </row>
    <row r="2" spans="1:8" ht="36" customHeight="1">
      <c r="A2" s="48" t="s">
        <v>0</v>
      </c>
      <c r="B2" s="97" t="s">
        <v>15</v>
      </c>
      <c r="C2" s="97"/>
      <c r="D2" s="48" t="s">
        <v>1</v>
      </c>
      <c r="E2" s="102" t="s">
        <v>17</v>
      </c>
      <c r="F2" s="103"/>
    </row>
    <row r="3" spans="1:8" ht="36" customHeight="1">
      <c r="A3" s="95" t="s">
        <v>2</v>
      </c>
      <c r="B3" s="95"/>
      <c r="C3" s="95"/>
      <c r="D3" s="95"/>
      <c r="E3" s="95"/>
      <c r="F3" s="53"/>
    </row>
    <row r="4" spans="1:8" ht="35.1" customHeight="1">
      <c r="A4" s="48" t="s">
        <v>3</v>
      </c>
      <c r="B4" s="48" t="s">
        <v>4</v>
      </c>
      <c r="C4" s="104" t="s">
        <v>5</v>
      </c>
      <c r="D4" s="105"/>
      <c r="E4" s="48" t="s">
        <v>21</v>
      </c>
      <c r="F4" s="48" t="s">
        <v>7</v>
      </c>
    </row>
    <row r="5" spans="1:8" ht="35.1" customHeight="1">
      <c r="A5" s="93" t="s">
        <v>16</v>
      </c>
      <c r="B5" s="93"/>
      <c r="C5" s="102"/>
      <c r="D5" s="103"/>
      <c r="E5" s="72">
        <f>SUM(E6:E40)</f>
        <v>14806652</v>
      </c>
      <c r="F5" s="49"/>
      <c r="H5" s="4" t="s">
        <v>20</v>
      </c>
    </row>
    <row r="6" spans="1:8" ht="35.1" customHeight="1">
      <c r="A6" s="53">
        <v>1</v>
      </c>
      <c r="B6" s="66">
        <v>45748</v>
      </c>
      <c r="C6" s="91" t="str">
        <f>G6</f>
        <v>카드수익금 입급(개인고객)</v>
      </c>
      <c r="D6" s="92"/>
      <c r="E6" s="72">
        <v>33000</v>
      </c>
      <c r="F6" s="49"/>
      <c r="G6" s="83" t="s">
        <v>52</v>
      </c>
      <c r="H6" s="4" t="s">
        <v>40</v>
      </c>
    </row>
    <row r="7" spans="1:8" ht="35.1" customHeight="1">
      <c r="A7" s="53">
        <v>2</v>
      </c>
      <c r="B7" s="66">
        <v>45748</v>
      </c>
      <c r="C7" s="91" t="str">
        <f t="shared" ref="C7:C8" si="0">G7</f>
        <v>칠성건설</v>
      </c>
      <c r="D7" s="92"/>
      <c r="E7" s="72">
        <v>520000</v>
      </c>
      <c r="F7" s="49"/>
      <c r="G7" s="83" t="s">
        <v>92</v>
      </c>
      <c r="H7" s="4"/>
    </row>
    <row r="8" spans="1:8" ht="35.1" customHeight="1">
      <c r="A8" s="53">
        <v>3</v>
      </c>
      <c r="B8" s="66">
        <v>45748</v>
      </c>
      <c r="C8" s="91" t="str">
        <f t="shared" si="0"/>
        <v>장단콩웰빙마루로컬푸드</v>
      </c>
      <c r="D8" s="92"/>
      <c r="E8" s="72">
        <v>185300</v>
      </c>
      <c r="F8" s="49"/>
      <c r="G8" s="83" t="s">
        <v>51</v>
      </c>
      <c r="H8" s="4"/>
    </row>
    <row r="9" spans="1:8" ht="35.1" customHeight="1">
      <c r="A9" s="53">
        <v>4</v>
      </c>
      <c r="B9" s="66">
        <v>45749</v>
      </c>
      <c r="C9" s="91" t="str">
        <f t="shared" ref="C9:C18" si="1">G9</f>
        <v>카드수익금 입급(개인고객)</v>
      </c>
      <c r="D9" s="92"/>
      <c r="E9" s="72">
        <v>64000</v>
      </c>
      <c r="F9" s="49"/>
      <c r="G9" s="83" t="s">
        <v>52</v>
      </c>
      <c r="H9" s="4"/>
    </row>
    <row r="10" spans="1:8" ht="35.1" customHeight="1">
      <c r="A10" s="53">
        <v>5</v>
      </c>
      <c r="B10" s="66">
        <v>45750</v>
      </c>
      <c r="C10" s="91" t="str">
        <f t="shared" si="1"/>
        <v>카드수익금 입급(개인고객)</v>
      </c>
      <c r="D10" s="92"/>
      <c r="E10" s="72">
        <v>8000</v>
      </c>
      <c r="F10" s="49"/>
      <c r="G10" s="83" t="s">
        <v>52</v>
      </c>
      <c r="H10" s="4"/>
    </row>
    <row r="11" spans="1:8" ht="35.1" customHeight="1">
      <c r="A11" s="53">
        <v>6</v>
      </c>
      <c r="B11" s="66">
        <v>45751</v>
      </c>
      <c r="C11" s="91" t="str">
        <f t="shared" si="1"/>
        <v>카드수익금 입급(개인고객)</v>
      </c>
      <c r="D11" s="92"/>
      <c r="E11" s="72">
        <v>52000</v>
      </c>
      <c r="F11" s="49"/>
      <c r="G11" s="83" t="s">
        <v>52</v>
      </c>
      <c r="H11" s="4"/>
    </row>
    <row r="12" spans="1:8" ht="35.1" customHeight="1">
      <c r="A12" s="53">
        <v>7</v>
      </c>
      <c r="B12" s="66">
        <v>45755</v>
      </c>
      <c r="C12" s="91" t="str">
        <f t="shared" si="1"/>
        <v>카드수익금 입급(개인고객)</v>
      </c>
      <c r="D12" s="92"/>
      <c r="E12" s="72">
        <v>21000</v>
      </c>
      <c r="F12" s="49"/>
      <c r="G12" s="83" t="s">
        <v>52</v>
      </c>
      <c r="H12" s="4"/>
    </row>
    <row r="13" spans="1:8" ht="35.1" customHeight="1">
      <c r="A13" s="53">
        <v>8</v>
      </c>
      <c r="B13" s="66">
        <v>45762</v>
      </c>
      <c r="C13" s="91" t="str">
        <f t="shared" si="1"/>
        <v>장단콩웰빙마루로컬푸드</v>
      </c>
      <c r="D13" s="92"/>
      <c r="E13" s="72">
        <v>112200</v>
      </c>
      <c r="F13" s="49"/>
      <c r="G13" s="83" t="s">
        <v>51</v>
      </c>
      <c r="H13" s="4"/>
    </row>
    <row r="14" spans="1:8" ht="35.1" customHeight="1">
      <c r="A14" s="53">
        <v>9</v>
      </c>
      <c r="B14" s="66">
        <v>45764</v>
      </c>
      <c r="C14" s="91" t="str">
        <f t="shared" si="1"/>
        <v>카드수익금 입급(개인고객)</v>
      </c>
      <c r="D14" s="92"/>
      <c r="E14" s="72">
        <v>12000</v>
      </c>
      <c r="F14" s="49"/>
      <c r="G14" s="83" t="s">
        <v>52</v>
      </c>
      <c r="H14" s="4"/>
    </row>
    <row r="15" spans="1:8" ht="35.1" customHeight="1">
      <c r="A15" s="53">
        <v>10</v>
      </c>
      <c r="B15" s="66">
        <v>45764</v>
      </c>
      <c r="C15" s="91" t="str">
        <f t="shared" si="1"/>
        <v>쿠팡(우대수수료 반환)</v>
      </c>
      <c r="D15" s="92"/>
      <c r="E15" s="72">
        <v>111</v>
      </c>
      <c r="F15" s="49"/>
      <c r="G15" s="83" t="s">
        <v>93</v>
      </c>
      <c r="H15" s="4"/>
    </row>
    <row r="16" spans="1:8" ht="35.1" customHeight="1">
      <c r="A16" s="53">
        <v>11</v>
      </c>
      <c r="B16" s="66">
        <v>45765</v>
      </c>
      <c r="C16" s="91" t="str">
        <f t="shared" si="1"/>
        <v>카드수익금 입급(개인고객)</v>
      </c>
      <c r="D16" s="92"/>
      <c r="E16" s="72">
        <v>12000</v>
      </c>
      <c r="F16" s="49"/>
      <c r="G16" s="83" t="s">
        <v>52</v>
      </c>
      <c r="H16" s="4"/>
    </row>
    <row r="17" spans="1:8" ht="35.1" customHeight="1">
      <c r="A17" s="53">
        <v>12</v>
      </c>
      <c r="B17" s="66">
        <v>45765</v>
      </c>
      <c r="C17" s="91" t="str">
        <f t="shared" si="1"/>
        <v>마켓경기</v>
      </c>
      <c r="D17" s="92"/>
      <c r="E17" s="72">
        <v>72278</v>
      </c>
      <c r="F17" s="49"/>
      <c r="G17" s="83" t="s">
        <v>94</v>
      </c>
      <c r="H17" s="4"/>
    </row>
    <row r="18" spans="1:8" ht="35.1" customHeight="1">
      <c r="A18" s="53">
        <v>13</v>
      </c>
      <c r="B18" s="66">
        <v>45765</v>
      </c>
      <c r="C18" s="91" t="str">
        <f t="shared" si="1"/>
        <v>마켓경기</v>
      </c>
      <c r="D18" s="92"/>
      <c r="E18" s="72">
        <v>30000</v>
      </c>
      <c r="F18" s="49"/>
      <c r="G18" s="83" t="s">
        <v>94</v>
      </c>
      <c r="H18" s="4"/>
    </row>
    <row r="19" spans="1:8" ht="35.1" customHeight="1">
      <c r="A19" s="53">
        <v>14</v>
      </c>
      <c r="B19" s="66">
        <v>45769</v>
      </c>
      <c r="C19" s="91" t="str">
        <f t="shared" ref="C19" si="2">G19</f>
        <v>장단콩웰빙마루로컬푸드</v>
      </c>
      <c r="D19" s="92"/>
      <c r="E19" s="72">
        <v>72250</v>
      </c>
      <c r="F19" s="49"/>
      <c r="G19" s="83" t="s">
        <v>51</v>
      </c>
      <c r="H19" s="4"/>
    </row>
    <row r="20" spans="1:8" ht="35.1" customHeight="1">
      <c r="A20" s="53">
        <v>15</v>
      </c>
      <c r="B20" s="66">
        <v>45771</v>
      </c>
      <c r="C20" s="91" t="str">
        <f t="shared" ref="C20:C21" si="3">G20</f>
        <v>카드수익금 입급(개인고객)</v>
      </c>
      <c r="D20" s="92"/>
      <c r="E20" s="72">
        <v>54000</v>
      </c>
      <c r="F20" s="49"/>
      <c r="G20" s="83" t="s">
        <v>52</v>
      </c>
      <c r="H20" s="4"/>
    </row>
    <row r="21" spans="1:8" ht="35.1" customHeight="1">
      <c r="A21" s="53">
        <v>16</v>
      </c>
      <c r="B21" s="66">
        <v>45772</v>
      </c>
      <c r="C21" s="91" t="str">
        <f t="shared" si="3"/>
        <v>카드수익금 입급(개인고객)</v>
      </c>
      <c r="D21" s="92"/>
      <c r="E21" s="72">
        <v>19000</v>
      </c>
      <c r="F21" s="49"/>
      <c r="G21" s="83" t="s">
        <v>52</v>
      </c>
      <c r="H21" s="4"/>
    </row>
    <row r="22" spans="1:8" ht="35.1" customHeight="1">
      <c r="A22" s="53">
        <v>17</v>
      </c>
      <c r="B22" s="66">
        <v>45776</v>
      </c>
      <c r="C22" s="91" t="str">
        <f t="shared" ref="C22:C33" si="4">G22</f>
        <v>지도농협 로컬푸드 무원지점</v>
      </c>
      <c r="D22" s="92"/>
      <c r="E22" s="72">
        <v>901000</v>
      </c>
      <c r="F22" s="49"/>
      <c r="G22" s="83" t="s">
        <v>76</v>
      </c>
      <c r="H22" s="4"/>
    </row>
    <row r="23" spans="1:8" ht="35.1" customHeight="1">
      <c r="A23" s="53">
        <v>18</v>
      </c>
      <c r="B23" s="66">
        <v>45776</v>
      </c>
      <c r="C23" s="91" t="str">
        <f t="shared" si="4"/>
        <v>지도농협 로컬푸드 화정지점</v>
      </c>
      <c r="D23" s="92"/>
      <c r="E23" s="72">
        <v>485350</v>
      </c>
      <c r="F23" s="49"/>
      <c r="G23" s="83" t="s">
        <v>77</v>
      </c>
      <c r="H23" s="4"/>
    </row>
    <row r="24" spans="1:8" ht="35.1" customHeight="1">
      <c r="A24" s="53">
        <v>19</v>
      </c>
      <c r="B24" s="66">
        <v>45776</v>
      </c>
      <c r="C24" s="91" t="str">
        <f t="shared" ref="C24:C30" si="5">G24</f>
        <v>지도농협 로컬푸드 화수점</v>
      </c>
      <c r="D24" s="92"/>
      <c r="E24" s="72">
        <v>934150</v>
      </c>
      <c r="F24" s="49"/>
      <c r="G24" s="83" t="s">
        <v>78</v>
      </c>
      <c r="H24" s="4"/>
    </row>
    <row r="25" spans="1:8" ht="35.1" customHeight="1">
      <c r="A25" s="53">
        <v>20</v>
      </c>
      <c r="B25" s="66">
        <v>45776</v>
      </c>
      <c r="C25" s="91" t="str">
        <f t="shared" si="5"/>
        <v>송포농협 로컬푸드</v>
      </c>
      <c r="D25" s="92"/>
      <c r="E25" s="72">
        <v>1262250</v>
      </c>
      <c r="F25" s="49"/>
      <c r="G25" s="83" t="s">
        <v>79</v>
      </c>
      <c r="H25" s="4"/>
    </row>
    <row r="26" spans="1:8" ht="35.1" customHeight="1">
      <c r="A26" s="53">
        <v>21</v>
      </c>
      <c r="B26" s="66">
        <v>45776</v>
      </c>
      <c r="C26" s="91" t="str">
        <f t="shared" si="5"/>
        <v>조리농협 로컬푸드</v>
      </c>
      <c r="D26" s="92"/>
      <c r="E26" s="72">
        <v>244600</v>
      </c>
      <c r="F26" s="49"/>
      <c r="G26" s="83" t="s">
        <v>80</v>
      </c>
      <c r="H26" s="4"/>
    </row>
    <row r="27" spans="1:8" ht="35.1" customHeight="1">
      <c r="A27" s="53">
        <v>22</v>
      </c>
      <c r="B27" s="66">
        <v>45776</v>
      </c>
      <c r="C27" s="91" t="str">
        <f t="shared" si="5"/>
        <v>신도농협 효자점</v>
      </c>
      <c r="D27" s="92"/>
      <c r="E27" s="72">
        <v>685950</v>
      </c>
      <c r="F27" s="49"/>
      <c r="G27" s="83" t="s">
        <v>81</v>
      </c>
      <c r="H27" s="4"/>
    </row>
    <row r="28" spans="1:8" ht="35.1" customHeight="1">
      <c r="A28" s="53">
        <v>23</v>
      </c>
      <c r="B28" s="66">
        <v>45776</v>
      </c>
      <c r="C28" s="91" t="str">
        <f t="shared" si="5"/>
        <v>벽제농협 로컬푸드</v>
      </c>
      <c r="D28" s="92"/>
      <c r="E28" s="72">
        <v>510850</v>
      </c>
      <c r="F28" s="49"/>
      <c r="G28" s="83" t="s">
        <v>82</v>
      </c>
      <c r="H28" s="4"/>
    </row>
    <row r="29" spans="1:8" ht="35.1" customHeight="1">
      <c r="A29" s="53">
        <v>24</v>
      </c>
      <c r="B29" s="66">
        <v>45776</v>
      </c>
      <c r="C29" s="91" t="str">
        <f t="shared" si="5"/>
        <v>풍산점(1호점)</v>
      </c>
      <c r="D29" s="92"/>
      <c r="E29" s="72">
        <v>1000450</v>
      </c>
      <c r="F29" s="49"/>
      <c r="G29" s="83" t="s">
        <v>83</v>
      </c>
      <c r="H29" s="4"/>
    </row>
    <row r="30" spans="1:8" ht="35.1" customHeight="1">
      <c r="A30" s="53">
        <v>25</v>
      </c>
      <c r="B30" s="66">
        <v>45776</v>
      </c>
      <c r="C30" s="91" t="str">
        <f t="shared" si="5"/>
        <v>원당(성사)</v>
      </c>
      <c r="D30" s="92"/>
      <c r="E30" s="72">
        <v>3432300</v>
      </c>
      <c r="F30" s="49"/>
      <c r="G30" s="83" t="s">
        <v>84</v>
      </c>
      <c r="H30" s="4"/>
    </row>
    <row r="31" spans="1:8" ht="35.1" customHeight="1">
      <c r="A31" s="53">
        <v>26</v>
      </c>
      <c r="B31" s="66">
        <v>45776</v>
      </c>
      <c r="C31" s="91" t="str">
        <f t="shared" si="4"/>
        <v>일산농협본점(2호점)</v>
      </c>
      <c r="D31" s="92"/>
      <c r="E31" s="72">
        <v>701250</v>
      </c>
      <c r="F31" s="49"/>
      <c r="G31" s="83" t="s">
        <v>85</v>
      </c>
      <c r="H31" s="4"/>
    </row>
    <row r="32" spans="1:8" ht="35.1" customHeight="1">
      <c r="A32" s="53">
        <v>27</v>
      </c>
      <c r="B32" s="66">
        <v>45776</v>
      </c>
      <c r="C32" s="91" t="str">
        <f t="shared" si="4"/>
        <v>장항점(3호점APC)</v>
      </c>
      <c r="D32" s="92"/>
      <c r="E32" s="72">
        <v>1735700</v>
      </c>
      <c r="F32" s="49"/>
      <c r="G32" s="83" t="s">
        <v>86</v>
      </c>
      <c r="H32" s="4"/>
    </row>
    <row r="33" spans="1:8" ht="35.1" customHeight="1">
      <c r="A33" s="53">
        <v>28</v>
      </c>
      <c r="B33" s="66">
        <v>45776</v>
      </c>
      <c r="C33" s="91" t="str">
        <f t="shared" si="4"/>
        <v>킨텍스역점(4호점)</v>
      </c>
      <c r="D33" s="92"/>
      <c r="E33" s="72">
        <v>214200</v>
      </c>
      <c r="F33" s="49"/>
      <c r="G33" s="83" t="s">
        <v>87</v>
      </c>
      <c r="H33" s="4"/>
    </row>
    <row r="34" spans="1:8" ht="35.1" customHeight="1">
      <c r="A34" s="53">
        <v>29</v>
      </c>
      <c r="B34" s="66">
        <v>45776</v>
      </c>
      <c r="C34" s="91" t="str">
        <f t="shared" ref="C34:C37" si="6">G34</f>
        <v>자유점</v>
      </c>
      <c r="D34" s="92"/>
      <c r="E34" s="72">
        <v>322830</v>
      </c>
      <c r="F34" s="49"/>
      <c r="G34" s="83" t="s">
        <v>88</v>
      </c>
      <c r="H34" s="4"/>
    </row>
    <row r="35" spans="1:8" ht="35.1" customHeight="1">
      <c r="A35" s="53">
        <v>30</v>
      </c>
      <c r="B35" s="66">
        <v>45776</v>
      </c>
      <c r="C35" s="91" t="str">
        <f t="shared" si="6"/>
        <v>고양축산농협</v>
      </c>
      <c r="D35" s="92"/>
      <c r="E35" s="72">
        <v>464100</v>
      </c>
      <c r="F35" s="49"/>
      <c r="G35" s="83" t="s">
        <v>89</v>
      </c>
      <c r="H35" s="4"/>
    </row>
    <row r="36" spans="1:8" ht="35.1" customHeight="1">
      <c r="A36" s="53">
        <v>31</v>
      </c>
      <c r="B36" s="66">
        <v>45776</v>
      </c>
      <c r="C36" s="91" t="str">
        <f t="shared" si="6"/>
        <v>대화 하나로</v>
      </c>
      <c r="D36" s="92"/>
      <c r="E36" s="72">
        <v>174300</v>
      </c>
      <c r="F36" s="49"/>
      <c r="G36" s="83" t="s">
        <v>90</v>
      </c>
      <c r="H36" s="4"/>
    </row>
    <row r="37" spans="1:8" ht="35.1" customHeight="1">
      <c r="A37" s="53">
        <v>32</v>
      </c>
      <c r="B37" s="66">
        <v>45776</v>
      </c>
      <c r="C37" s="91" t="str">
        <f t="shared" si="6"/>
        <v>금촌로컬</v>
      </c>
      <c r="D37" s="92"/>
      <c r="E37" s="72">
        <v>346800</v>
      </c>
      <c r="F37" s="49"/>
      <c r="G37" s="83" t="s">
        <v>91</v>
      </c>
      <c r="H37" s="4"/>
    </row>
    <row r="38" spans="1:8" ht="35.1" customHeight="1">
      <c r="A38" s="53">
        <v>33</v>
      </c>
      <c r="B38" s="66">
        <v>45777</v>
      </c>
      <c r="C38" s="91" t="str">
        <f t="shared" ref="C38:C39" si="7">G38</f>
        <v>장단콩웰빙마루로컬푸드</v>
      </c>
      <c r="D38" s="92"/>
      <c r="E38" s="72">
        <v>56100</v>
      </c>
      <c r="F38" s="49"/>
      <c r="G38" s="83" t="s">
        <v>51</v>
      </c>
      <c r="H38" s="4"/>
    </row>
    <row r="39" spans="1:8" ht="35.1" customHeight="1">
      <c r="A39" s="53">
        <v>34</v>
      </c>
      <c r="B39" s="66">
        <v>45777</v>
      </c>
      <c r="C39" s="91" t="str">
        <f t="shared" si="7"/>
        <v>카드수익금 입급(개인고객)</v>
      </c>
      <c r="D39" s="92"/>
      <c r="E39" s="72">
        <v>54000</v>
      </c>
      <c r="F39" s="49"/>
      <c r="G39" s="83" t="s">
        <v>52</v>
      </c>
      <c r="H39" s="4"/>
    </row>
    <row r="40" spans="1:8" ht="35.1" customHeight="1">
      <c r="A40" s="53">
        <v>35</v>
      </c>
      <c r="B40" s="66">
        <v>45777</v>
      </c>
      <c r="C40" s="91" t="s">
        <v>140</v>
      </c>
      <c r="D40" s="92"/>
      <c r="E40" s="72">
        <v>13333</v>
      </c>
      <c r="F40" s="49"/>
      <c r="G40" s="89"/>
      <c r="H40" s="90"/>
    </row>
    <row r="41" spans="1:8" ht="36" customHeight="1">
      <c r="A41" s="95" t="s">
        <v>18</v>
      </c>
      <c r="B41" s="95"/>
      <c r="C41" s="95"/>
      <c r="D41" s="95"/>
      <c r="E41" s="95"/>
      <c r="F41" s="95"/>
    </row>
    <row r="42" spans="1:8" ht="36" customHeight="1">
      <c r="A42" s="93" t="s">
        <v>8</v>
      </c>
      <c r="B42" s="93"/>
      <c r="C42" s="48" t="s">
        <v>9</v>
      </c>
      <c r="D42" s="48" t="s">
        <v>4</v>
      </c>
      <c r="E42" s="48" t="s">
        <v>6</v>
      </c>
      <c r="F42" s="48" t="s">
        <v>7</v>
      </c>
    </row>
    <row r="43" spans="1:8" ht="36" customHeight="1">
      <c r="A43" s="93" t="s">
        <v>10</v>
      </c>
      <c r="B43" s="93"/>
      <c r="C43" s="96">
        <f>C46+C49+C51+C53+C90</f>
        <v>31351266</v>
      </c>
      <c r="D43" s="97"/>
      <c r="E43" s="97"/>
      <c r="F43" s="49"/>
    </row>
    <row r="44" spans="1:8" ht="36" customHeight="1">
      <c r="A44" s="93" t="s">
        <v>13</v>
      </c>
      <c r="B44" s="48">
        <v>1</v>
      </c>
      <c r="C44" s="73" t="s">
        <v>19</v>
      </c>
      <c r="D44" s="74">
        <v>45779</v>
      </c>
      <c r="E44" s="75">
        <v>6160000</v>
      </c>
      <c r="F44" s="49"/>
    </row>
    <row r="45" spans="1:8" ht="36" customHeight="1">
      <c r="A45" s="93"/>
      <c r="B45" s="48"/>
      <c r="C45" s="73"/>
      <c r="D45" s="76"/>
      <c r="E45" s="75"/>
      <c r="F45" s="49"/>
    </row>
    <row r="46" spans="1:8" ht="36" customHeight="1">
      <c r="A46" s="93"/>
      <c r="B46" s="48" t="s">
        <v>11</v>
      </c>
      <c r="C46" s="98">
        <f>SUM(E44:E45)</f>
        <v>6160000</v>
      </c>
      <c r="D46" s="98"/>
      <c r="E46" s="98"/>
      <c r="F46" s="49"/>
    </row>
    <row r="47" spans="1:8" ht="36" customHeight="1">
      <c r="A47" s="93" t="s">
        <v>14</v>
      </c>
      <c r="B47" s="48">
        <v>1</v>
      </c>
      <c r="C47" s="58" t="s">
        <v>95</v>
      </c>
      <c r="D47" s="74">
        <v>45754</v>
      </c>
      <c r="E47" s="69">
        <v>15900000</v>
      </c>
      <c r="F47" s="49"/>
    </row>
    <row r="48" spans="1:8" ht="36" customHeight="1">
      <c r="A48" s="93"/>
      <c r="B48" s="48"/>
      <c r="C48" s="58" t="s">
        <v>96</v>
      </c>
      <c r="D48" s="74">
        <v>45775</v>
      </c>
      <c r="E48" s="69">
        <v>788400</v>
      </c>
      <c r="F48" s="49"/>
    </row>
    <row r="49" spans="1:6" ht="36" customHeight="1">
      <c r="A49" s="93"/>
      <c r="B49" s="48" t="s">
        <v>11</v>
      </c>
      <c r="C49" s="94">
        <f>SUM(E47:E48)</f>
        <v>16688400</v>
      </c>
      <c r="D49" s="94"/>
      <c r="E49" s="94"/>
      <c r="F49" s="49"/>
    </row>
    <row r="50" spans="1:6" ht="36" customHeight="1">
      <c r="A50" s="93" t="s">
        <v>12</v>
      </c>
      <c r="B50" s="48"/>
      <c r="C50" s="58"/>
      <c r="D50" s="58"/>
      <c r="E50" s="70"/>
      <c r="F50" s="49"/>
    </row>
    <row r="51" spans="1:6" ht="36" customHeight="1">
      <c r="A51" s="93"/>
      <c r="B51" s="48" t="s">
        <v>11</v>
      </c>
      <c r="C51" s="100">
        <v>0</v>
      </c>
      <c r="D51" s="100"/>
      <c r="E51" s="100"/>
      <c r="F51" s="49"/>
    </row>
    <row r="52" spans="1:6" ht="36" customHeight="1">
      <c r="A52" s="93" t="s">
        <v>38</v>
      </c>
      <c r="B52" s="48"/>
      <c r="C52" s="58"/>
      <c r="D52" s="68"/>
      <c r="E52" s="69"/>
      <c r="F52" s="49"/>
    </row>
    <row r="53" spans="1:6" ht="36" customHeight="1">
      <c r="A53" s="93"/>
      <c r="B53" s="48" t="s">
        <v>11</v>
      </c>
      <c r="C53" s="94">
        <f>SUM(E52:E52)</f>
        <v>0</v>
      </c>
      <c r="D53" s="94"/>
      <c r="E53" s="94"/>
      <c r="F53" s="49"/>
    </row>
    <row r="54" spans="1:6" ht="36" customHeight="1">
      <c r="A54" s="93"/>
      <c r="B54" s="48">
        <v>1</v>
      </c>
      <c r="C54" s="58" t="s">
        <v>53</v>
      </c>
      <c r="D54" s="74">
        <v>45748</v>
      </c>
      <c r="E54" s="69">
        <v>379</v>
      </c>
      <c r="F54" s="49"/>
    </row>
    <row r="55" spans="1:6" ht="36" customHeight="1">
      <c r="A55" s="93"/>
      <c r="B55" s="48">
        <v>2</v>
      </c>
      <c r="C55" s="58" t="s">
        <v>53</v>
      </c>
      <c r="D55" s="74">
        <v>45749</v>
      </c>
      <c r="E55" s="69">
        <v>928</v>
      </c>
      <c r="F55" s="49"/>
    </row>
    <row r="56" spans="1:6" ht="36" customHeight="1">
      <c r="A56" s="93"/>
      <c r="B56" s="48">
        <v>3</v>
      </c>
      <c r="C56" s="58" t="s">
        <v>53</v>
      </c>
      <c r="D56" s="74">
        <v>45750</v>
      </c>
      <c r="E56" s="69">
        <v>116</v>
      </c>
      <c r="F56" s="49"/>
    </row>
    <row r="57" spans="1:6" ht="36" customHeight="1">
      <c r="A57" s="93"/>
      <c r="B57" s="48">
        <v>4</v>
      </c>
      <c r="C57" s="58" t="s">
        <v>54</v>
      </c>
      <c r="D57" s="74">
        <v>45751</v>
      </c>
      <c r="E57" s="69">
        <v>7760</v>
      </c>
      <c r="F57" s="49"/>
    </row>
    <row r="58" spans="1:6" ht="36" customHeight="1">
      <c r="A58" s="93"/>
      <c r="B58" s="48">
        <v>5</v>
      </c>
      <c r="C58" s="58" t="s">
        <v>98</v>
      </c>
      <c r="D58" s="74">
        <v>45751</v>
      </c>
      <c r="E58" s="69">
        <v>139140</v>
      </c>
      <c r="F58" s="49"/>
    </row>
    <row r="59" spans="1:6" ht="36" customHeight="1">
      <c r="A59" s="93"/>
      <c r="B59" s="48">
        <v>6</v>
      </c>
      <c r="C59" s="58" t="s">
        <v>53</v>
      </c>
      <c r="D59" s="74">
        <v>45751</v>
      </c>
      <c r="E59" s="69">
        <v>754</v>
      </c>
      <c r="F59" s="49"/>
    </row>
    <row r="60" spans="1:6" ht="36" customHeight="1">
      <c r="A60" s="93"/>
      <c r="B60" s="48">
        <v>7</v>
      </c>
      <c r="C60" s="58" t="s">
        <v>53</v>
      </c>
      <c r="D60" s="74">
        <v>45755</v>
      </c>
      <c r="E60" s="69">
        <v>304</v>
      </c>
      <c r="F60" s="49"/>
    </row>
    <row r="61" spans="1:6" ht="36" customHeight="1">
      <c r="A61" s="93"/>
      <c r="B61" s="48">
        <v>8</v>
      </c>
      <c r="C61" s="58" t="s">
        <v>54</v>
      </c>
      <c r="D61" s="74">
        <v>45755</v>
      </c>
      <c r="E61" s="69">
        <v>3880</v>
      </c>
      <c r="F61" s="49"/>
    </row>
    <row r="62" spans="1:6" ht="36" customHeight="1">
      <c r="A62" s="93"/>
      <c r="B62" s="48">
        <v>9</v>
      </c>
      <c r="C62" s="58" t="s">
        <v>99</v>
      </c>
      <c r="D62" s="74">
        <v>45757</v>
      </c>
      <c r="E62" s="69">
        <v>355820</v>
      </c>
      <c r="F62" s="49"/>
    </row>
    <row r="63" spans="1:6" ht="36" customHeight="1">
      <c r="A63" s="93"/>
      <c r="B63" s="48">
        <v>10</v>
      </c>
      <c r="C63" s="58" t="s">
        <v>100</v>
      </c>
      <c r="D63" s="74">
        <v>45757</v>
      </c>
      <c r="E63" s="69">
        <v>2549800</v>
      </c>
      <c r="F63" s="49"/>
    </row>
    <row r="64" spans="1:6" ht="36" customHeight="1">
      <c r="A64" s="93"/>
      <c r="B64" s="48">
        <v>11</v>
      </c>
      <c r="C64" s="58" t="s">
        <v>101</v>
      </c>
      <c r="D64" s="74">
        <v>45761</v>
      </c>
      <c r="E64" s="69">
        <v>3880</v>
      </c>
      <c r="F64" s="49"/>
    </row>
    <row r="65" spans="1:6" ht="36" customHeight="1">
      <c r="A65" s="93"/>
      <c r="B65" s="48">
        <v>12</v>
      </c>
      <c r="C65" s="58" t="s">
        <v>97</v>
      </c>
      <c r="D65" s="74">
        <v>45762</v>
      </c>
      <c r="E65" s="69">
        <v>16500</v>
      </c>
      <c r="F65" s="49"/>
    </row>
    <row r="66" spans="1:6" ht="36" customHeight="1">
      <c r="A66" s="93"/>
      <c r="B66" s="48">
        <v>13</v>
      </c>
      <c r="C66" s="58" t="s">
        <v>97</v>
      </c>
      <c r="D66" s="74">
        <v>45762</v>
      </c>
      <c r="E66" s="69">
        <v>23690</v>
      </c>
      <c r="F66" s="49"/>
    </row>
    <row r="67" spans="1:6" ht="36" customHeight="1">
      <c r="A67" s="93"/>
      <c r="B67" s="48">
        <v>14</v>
      </c>
      <c r="C67" s="58" t="s">
        <v>102</v>
      </c>
      <c r="D67" s="74">
        <v>45763</v>
      </c>
      <c r="E67" s="69">
        <v>22000</v>
      </c>
      <c r="F67" s="49"/>
    </row>
    <row r="68" spans="1:6" ht="36" customHeight="1">
      <c r="A68" s="93"/>
      <c r="B68" s="48">
        <v>15</v>
      </c>
      <c r="C68" s="58" t="s">
        <v>103</v>
      </c>
      <c r="D68" s="74">
        <v>45764</v>
      </c>
      <c r="E68" s="69">
        <v>482220</v>
      </c>
      <c r="F68" s="49"/>
    </row>
    <row r="69" spans="1:6" ht="36" customHeight="1">
      <c r="A69" s="93"/>
      <c r="B69" s="48">
        <v>16</v>
      </c>
      <c r="C69" s="58" t="s">
        <v>53</v>
      </c>
      <c r="D69" s="74">
        <v>45764</v>
      </c>
      <c r="E69" s="69">
        <v>174</v>
      </c>
      <c r="F69" s="49"/>
    </row>
    <row r="70" spans="1:6" ht="36" customHeight="1">
      <c r="A70" s="93"/>
      <c r="B70" s="48">
        <v>17</v>
      </c>
      <c r="C70" s="58" t="s">
        <v>53</v>
      </c>
      <c r="D70" s="74">
        <v>45765</v>
      </c>
      <c r="E70" s="69">
        <v>174</v>
      </c>
      <c r="F70" s="49"/>
    </row>
    <row r="71" spans="1:6" ht="36" customHeight="1">
      <c r="A71" s="93"/>
      <c r="B71" s="48">
        <v>18</v>
      </c>
      <c r="C71" s="58" t="s">
        <v>104</v>
      </c>
      <c r="D71" s="74">
        <v>45768</v>
      </c>
      <c r="E71" s="69">
        <v>25000</v>
      </c>
      <c r="F71" s="49"/>
    </row>
    <row r="72" spans="1:6" ht="36" customHeight="1">
      <c r="A72" s="93"/>
      <c r="B72" s="48">
        <v>19</v>
      </c>
      <c r="C72" s="58" t="s">
        <v>105</v>
      </c>
      <c r="D72" s="74">
        <v>45768</v>
      </c>
      <c r="E72" s="69">
        <v>93600</v>
      </c>
      <c r="F72" s="49"/>
    </row>
    <row r="73" spans="1:6" ht="36" customHeight="1">
      <c r="A73" s="93"/>
      <c r="B73" s="48">
        <v>20</v>
      </c>
      <c r="C73" s="58" t="s">
        <v>106</v>
      </c>
      <c r="D73" s="74">
        <v>45768</v>
      </c>
      <c r="E73" s="69">
        <v>96580</v>
      </c>
      <c r="F73" s="49"/>
    </row>
    <row r="74" spans="1:6" ht="36" customHeight="1">
      <c r="A74" s="93"/>
      <c r="B74" s="48">
        <v>21</v>
      </c>
      <c r="C74" s="58" t="s">
        <v>107</v>
      </c>
      <c r="D74" s="74">
        <v>45768</v>
      </c>
      <c r="E74" s="69">
        <v>11000</v>
      </c>
      <c r="F74" s="49"/>
    </row>
    <row r="75" spans="1:6" ht="36" customHeight="1">
      <c r="A75" s="93"/>
      <c r="B75" s="48">
        <v>22</v>
      </c>
      <c r="C75" s="58" t="s">
        <v>108</v>
      </c>
      <c r="D75" s="74">
        <v>45768</v>
      </c>
      <c r="E75" s="69">
        <v>11000</v>
      </c>
      <c r="F75" s="49"/>
    </row>
    <row r="76" spans="1:6" ht="36" customHeight="1">
      <c r="A76" s="93"/>
      <c r="B76" s="48">
        <v>23</v>
      </c>
      <c r="C76" s="58" t="s">
        <v>101</v>
      </c>
      <c r="D76" s="74">
        <v>45769</v>
      </c>
      <c r="E76" s="69">
        <v>3880</v>
      </c>
      <c r="F76" s="49"/>
    </row>
    <row r="77" spans="1:6" ht="36" customHeight="1">
      <c r="A77" s="93"/>
      <c r="B77" s="48">
        <v>24</v>
      </c>
      <c r="C77" s="58" t="s">
        <v>109</v>
      </c>
      <c r="D77" s="74">
        <v>45769</v>
      </c>
      <c r="E77" s="69">
        <v>8710</v>
      </c>
      <c r="F77" s="49"/>
    </row>
    <row r="78" spans="1:6" ht="36" customHeight="1">
      <c r="A78" s="93"/>
      <c r="B78" s="48">
        <v>25</v>
      </c>
      <c r="C78" s="58" t="s">
        <v>110</v>
      </c>
      <c r="D78" s="74">
        <v>45770</v>
      </c>
      <c r="E78" s="69">
        <v>8000</v>
      </c>
      <c r="F78" s="49"/>
    </row>
    <row r="79" spans="1:6" ht="36" customHeight="1">
      <c r="A79" s="93"/>
      <c r="B79" s="48">
        <v>26</v>
      </c>
      <c r="C79" s="58" t="s">
        <v>111</v>
      </c>
      <c r="D79" s="74">
        <v>45771</v>
      </c>
      <c r="E79" s="69">
        <v>4280670</v>
      </c>
      <c r="F79" s="49"/>
    </row>
    <row r="80" spans="1:6" ht="36" customHeight="1">
      <c r="A80" s="93"/>
      <c r="B80" s="48">
        <v>27</v>
      </c>
      <c r="C80" s="58" t="s">
        <v>53</v>
      </c>
      <c r="D80" s="74">
        <v>45771</v>
      </c>
      <c r="E80" s="69">
        <v>783</v>
      </c>
      <c r="F80" s="49"/>
    </row>
    <row r="81" spans="1:6" ht="36" customHeight="1">
      <c r="A81" s="93"/>
      <c r="B81" s="48">
        <v>28</v>
      </c>
      <c r="C81" s="58" t="s">
        <v>53</v>
      </c>
      <c r="D81" s="74">
        <v>45771</v>
      </c>
      <c r="E81" s="69">
        <v>783</v>
      </c>
      <c r="F81" s="49"/>
    </row>
    <row r="82" spans="1:6" ht="36" customHeight="1">
      <c r="A82" s="93"/>
      <c r="B82" s="48">
        <v>29</v>
      </c>
      <c r="C82" s="58" t="s">
        <v>53</v>
      </c>
      <c r="D82" s="74">
        <v>45772</v>
      </c>
      <c r="E82" s="69">
        <v>218</v>
      </c>
      <c r="F82" s="49"/>
    </row>
    <row r="83" spans="1:6" ht="36" customHeight="1">
      <c r="A83" s="93"/>
      <c r="B83" s="48">
        <v>30</v>
      </c>
      <c r="C83" s="58" t="s">
        <v>112</v>
      </c>
      <c r="D83" s="74">
        <v>45772</v>
      </c>
      <c r="E83" s="69">
        <v>25110</v>
      </c>
      <c r="F83" s="49"/>
    </row>
    <row r="84" spans="1:6" ht="36" customHeight="1">
      <c r="A84" s="93"/>
      <c r="B84" s="48">
        <v>31</v>
      </c>
      <c r="C84" s="58" t="s">
        <v>113</v>
      </c>
      <c r="D84" s="74">
        <v>45775</v>
      </c>
      <c r="E84" s="69">
        <v>176000</v>
      </c>
      <c r="F84" s="49"/>
    </row>
    <row r="85" spans="1:6" ht="36" customHeight="1">
      <c r="A85" s="93"/>
      <c r="B85" s="48">
        <v>32</v>
      </c>
      <c r="C85" s="58" t="s">
        <v>105</v>
      </c>
      <c r="D85" s="74">
        <v>45776</v>
      </c>
      <c r="E85" s="69">
        <v>52500</v>
      </c>
      <c r="F85" s="49"/>
    </row>
    <row r="86" spans="1:6" ht="36" customHeight="1">
      <c r="A86" s="93"/>
      <c r="B86" s="48">
        <v>33</v>
      </c>
      <c r="C86" s="58" t="s">
        <v>106</v>
      </c>
      <c r="D86" s="74">
        <v>45776</v>
      </c>
      <c r="E86" s="69">
        <v>52680</v>
      </c>
      <c r="F86" s="49"/>
    </row>
    <row r="87" spans="1:6" ht="36" customHeight="1">
      <c r="A87" s="93"/>
      <c r="B87" s="48">
        <v>34</v>
      </c>
      <c r="C87" s="58" t="s">
        <v>55</v>
      </c>
      <c r="D87" s="74">
        <v>45776</v>
      </c>
      <c r="E87" s="69">
        <v>2500</v>
      </c>
      <c r="F87" s="49"/>
    </row>
    <row r="88" spans="1:6" ht="36" customHeight="1">
      <c r="A88" s="93"/>
      <c r="B88" s="48">
        <v>35</v>
      </c>
      <c r="C88" s="58" t="s">
        <v>114</v>
      </c>
      <c r="D88" s="74">
        <v>45777</v>
      </c>
      <c r="E88" s="69">
        <v>33000</v>
      </c>
      <c r="F88" s="49"/>
    </row>
    <row r="89" spans="1:6" ht="36" customHeight="1">
      <c r="A89" s="93"/>
      <c r="B89" s="48">
        <v>36</v>
      </c>
      <c r="C89" s="58" t="s">
        <v>140</v>
      </c>
      <c r="D89" s="74">
        <v>45777</v>
      </c>
      <c r="E89" s="69">
        <v>13333</v>
      </c>
      <c r="F89" s="49"/>
    </row>
    <row r="90" spans="1:6" ht="36" customHeight="1">
      <c r="A90" s="93"/>
      <c r="B90" s="48" t="s">
        <v>11</v>
      </c>
      <c r="C90" s="99">
        <f>SUM(E54:E89)</f>
        <v>8502866</v>
      </c>
      <c r="D90" s="99"/>
      <c r="E90" s="99"/>
      <c r="F90" s="49"/>
    </row>
    <row r="91" spans="1:6">
      <c r="E91" s="7"/>
    </row>
    <row r="92" spans="1:6">
      <c r="E92" s="7"/>
    </row>
  </sheetData>
  <mergeCells count="56">
    <mergeCell ref="C11:D11"/>
    <mergeCell ref="C12:D12"/>
    <mergeCell ref="C13:D13"/>
    <mergeCell ref="C7:D7"/>
    <mergeCell ref="C8:D8"/>
    <mergeCell ref="C6:D6"/>
    <mergeCell ref="A5:B5"/>
    <mergeCell ref="C5:D5"/>
    <mergeCell ref="C9:D9"/>
    <mergeCell ref="C10:D10"/>
    <mergeCell ref="A3:E3"/>
    <mergeCell ref="A1:F1"/>
    <mergeCell ref="B2:C2"/>
    <mergeCell ref="E2:F2"/>
    <mergeCell ref="C4:D4"/>
    <mergeCell ref="C14:D14"/>
    <mergeCell ref="C22:D22"/>
    <mergeCell ref="C23:D23"/>
    <mergeCell ref="C31:D31"/>
    <mergeCell ref="C32:D32"/>
    <mergeCell ref="C28:D28"/>
    <mergeCell ref="C30:D30"/>
    <mergeCell ref="C19:D19"/>
    <mergeCell ref="C20:D20"/>
    <mergeCell ref="C21:D21"/>
    <mergeCell ref="C15:D15"/>
    <mergeCell ref="C16:D16"/>
    <mergeCell ref="C17:D17"/>
    <mergeCell ref="C18:D18"/>
    <mergeCell ref="A54:A90"/>
    <mergeCell ref="A52:A53"/>
    <mergeCell ref="C53:E53"/>
    <mergeCell ref="A41:F41"/>
    <mergeCell ref="A42:B42"/>
    <mergeCell ref="A43:B43"/>
    <mergeCell ref="C43:E43"/>
    <mergeCell ref="C46:E46"/>
    <mergeCell ref="C49:E49"/>
    <mergeCell ref="C90:E90"/>
    <mergeCell ref="A44:A46"/>
    <mergeCell ref="A50:A51"/>
    <mergeCell ref="A47:A49"/>
    <mergeCell ref="C51:E51"/>
    <mergeCell ref="C40:D40"/>
    <mergeCell ref="C33:D33"/>
    <mergeCell ref="C24:D24"/>
    <mergeCell ref="C25:D25"/>
    <mergeCell ref="C26:D26"/>
    <mergeCell ref="C27:D27"/>
    <mergeCell ref="C29:D29"/>
    <mergeCell ref="C34:D34"/>
    <mergeCell ref="C37:D37"/>
    <mergeCell ref="C38:D38"/>
    <mergeCell ref="C39:D39"/>
    <mergeCell ref="C36:D36"/>
    <mergeCell ref="C35:D3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J30"/>
  <sheetViews>
    <sheetView view="pageBreakPreview" zoomScale="85" zoomScaleNormal="100" zoomScaleSheetLayoutView="85" workbookViewId="0">
      <selection activeCell="L6" sqref="L6"/>
    </sheetView>
  </sheetViews>
  <sheetFormatPr defaultColWidth="9" defaultRowHeight="13.5"/>
  <cols>
    <col min="1" max="1" width="11.875" style="11" customWidth="1"/>
    <col min="2" max="2" width="14.75" style="11" customWidth="1"/>
    <col min="3" max="3" width="55.625" style="11" customWidth="1"/>
    <col min="4" max="4" width="13.25" style="11" customWidth="1"/>
    <col min="5" max="5" width="18" style="44" customWidth="1"/>
    <col min="6" max="6" width="13.875" style="11" customWidth="1"/>
    <col min="7" max="16384" width="9" style="11"/>
  </cols>
  <sheetData>
    <row r="1" spans="1:10" s="10" customFormat="1" ht="45" customHeight="1">
      <c r="A1" s="131" t="s">
        <v>130</v>
      </c>
      <c r="B1" s="132"/>
      <c r="C1" s="132"/>
      <c r="D1" s="132"/>
      <c r="E1" s="132"/>
      <c r="F1" s="133"/>
    </row>
    <row r="2" spans="1:10" ht="36" customHeight="1">
      <c r="A2" s="33" t="s">
        <v>0</v>
      </c>
      <c r="B2" s="134" t="s">
        <v>23</v>
      </c>
      <c r="C2" s="135"/>
      <c r="D2" s="33" t="s">
        <v>1</v>
      </c>
      <c r="E2" s="134" t="s">
        <v>24</v>
      </c>
      <c r="F2" s="135"/>
    </row>
    <row r="3" spans="1:10" ht="36" customHeight="1">
      <c r="A3" s="136" t="s">
        <v>2</v>
      </c>
      <c r="B3" s="137"/>
      <c r="C3" s="137"/>
      <c r="D3" s="137"/>
      <c r="E3" s="138"/>
      <c r="F3" s="34"/>
    </row>
    <row r="4" spans="1:10" ht="36" customHeight="1">
      <c r="A4" s="33" t="s">
        <v>3</v>
      </c>
      <c r="B4" s="33" t="s">
        <v>4</v>
      </c>
      <c r="C4" s="124" t="s">
        <v>5</v>
      </c>
      <c r="D4" s="125"/>
      <c r="E4" s="33" t="s">
        <v>6</v>
      </c>
      <c r="F4" s="33" t="s">
        <v>7</v>
      </c>
    </row>
    <row r="5" spans="1:10" ht="36" customHeight="1">
      <c r="A5" s="124" t="s">
        <v>10</v>
      </c>
      <c r="B5" s="125"/>
      <c r="C5" s="134"/>
      <c r="D5" s="135"/>
      <c r="E5" s="35">
        <f>SUM(E6:E10)</f>
        <v>2373700</v>
      </c>
      <c r="F5" s="36"/>
    </row>
    <row r="6" spans="1:10" ht="36" customHeight="1">
      <c r="A6" s="34">
        <v>1</v>
      </c>
      <c r="B6" s="37">
        <v>45757</v>
      </c>
      <c r="C6" s="139" t="s">
        <v>49</v>
      </c>
      <c r="D6" s="140"/>
      <c r="E6" s="84">
        <v>313500</v>
      </c>
      <c r="F6" s="36"/>
      <c r="J6" s="11" t="s">
        <v>25</v>
      </c>
    </row>
    <row r="7" spans="1:10" ht="36" customHeight="1">
      <c r="A7" s="34">
        <v>2</v>
      </c>
      <c r="B7" s="37">
        <v>45764</v>
      </c>
      <c r="C7" s="141" t="s">
        <v>131</v>
      </c>
      <c r="D7" s="142"/>
      <c r="E7" s="84">
        <v>5000</v>
      </c>
      <c r="F7" s="36"/>
    </row>
    <row r="8" spans="1:10" ht="36" customHeight="1">
      <c r="A8" s="34">
        <v>3</v>
      </c>
      <c r="B8" s="37">
        <v>45768</v>
      </c>
      <c r="C8" s="141" t="s">
        <v>131</v>
      </c>
      <c r="D8" s="142"/>
      <c r="E8" s="84">
        <v>26000</v>
      </c>
      <c r="F8" s="36"/>
    </row>
    <row r="9" spans="1:10" ht="36" customHeight="1">
      <c r="A9" s="34">
        <v>4</v>
      </c>
      <c r="B9" s="37">
        <v>45770</v>
      </c>
      <c r="C9" s="141" t="s">
        <v>132</v>
      </c>
      <c r="D9" s="142"/>
      <c r="E9" s="84">
        <v>18000</v>
      </c>
      <c r="F9" s="36"/>
    </row>
    <row r="10" spans="1:10" ht="36" customHeight="1">
      <c r="A10" s="34">
        <v>5</v>
      </c>
      <c r="B10" s="37">
        <v>45771</v>
      </c>
      <c r="C10" s="129" t="s">
        <v>133</v>
      </c>
      <c r="D10" s="130"/>
      <c r="E10" s="85">
        <v>2011200</v>
      </c>
      <c r="F10" s="36"/>
    </row>
    <row r="11" spans="1:10" ht="36" customHeight="1">
      <c r="A11" s="121" t="s">
        <v>26</v>
      </c>
      <c r="B11" s="122"/>
      <c r="C11" s="122"/>
      <c r="D11" s="122"/>
      <c r="E11" s="122"/>
      <c r="F11" s="123"/>
    </row>
    <row r="12" spans="1:10" ht="36" customHeight="1">
      <c r="A12" s="124" t="s">
        <v>8</v>
      </c>
      <c r="B12" s="125"/>
      <c r="C12" s="33" t="s">
        <v>9</v>
      </c>
      <c r="D12" s="33" t="s">
        <v>4</v>
      </c>
      <c r="E12" s="33" t="s">
        <v>6</v>
      </c>
      <c r="F12" s="33" t="s">
        <v>7</v>
      </c>
    </row>
    <row r="13" spans="1:10" ht="36" customHeight="1">
      <c r="A13" s="124" t="s">
        <v>10</v>
      </c>
      <c r="B13" s="125"/>
      <c r="C13" s="126">
        <f>C15+C17+C19+C21+C28</f>
        <v>8067641</v>
      </c>
      <c r="D13" s="127"/>
      <c r="E13" s="128"/>
      <c r="F13" s="36"/>
    </row>
    <row r="14" spans="1:10" ht="36" customHeight="1">
      <c r="A14" s="106" t="s">
        <v>27</v>
      </c>
      <c r="B14" s="33">
        <v>1</v>
      </c>
      <c r="C14" s="38" t="s">
        <v>134</v>
      </c>
      <c r="D14" s="39">
        <v>45779</v>
      </c>
      <c r="E14" s="40">
        <v>6867000</v>
      </c>
      <c r="F14" s="36"/>
    </row>
    <row r="15" spans="1:10" ht="36" customHeight="1">
      <c r="A15" s="107"/>
      <c r="B15" s="33" t="s">
        <v>11</v>
      </c>
      <c r="C15" s="118">
        <f>SUM(E14:E14)</f>
        <v>6867000</v>
      </c>
      <c r="D15" s="119"/>
      <c r="E15" s="120"/>
      <c r="F15" s="36"/>
    </row>
    <row r="16" spans="1:10" ht="36" customHeight="1">
      <c r="A16" s="106" t="s">
        <v>28</v>
      </c>
      <c r="B16" s="33"/>
      <c r="C16" s="46"/>
      <c r="D16" s="37"/>
      <c r="E16" s="47"/>
      <c r="F16" s="45"/>
    </row>
    <row r="17" spans="1:6" ht="36" customHeight="1">
      <c r="A17" s="107"/>
      <c r="B17" s="33" t="s">
        <v>11</v>
      </c>
      <c r="C17" s="118">
        <f>SUM(E16:E16)</f>
        <v>0</v>
      </c>
      <c r="D17" s="119"/>
      <c r="E17" s="120"/>
      <c r="F17" s="36"/>
    </row>
    <row r="18" spans="1:6" ht="36" customHeight="1">
      <c r="A18" s="106" t="s">
        <v>12</v>
      </c>
      <c r="B18" s="33"/>
      <c r="C18" s="38"/>
      <c r="D18" s="38"/>
      <c r="E18" s="41"/>
      <c r="F18" s="36"/>
    </row>
    <row r="19" spans="1:6" ht="36" customHeight="1">
      <c r="A19" s="107"/>
      <c r="B19" s="33" t="s">
        <v>11</v>
      </c>
      <c r="C19" s="108">
        <v>0</v>
      </c>
      <c r="D19" s="109"/>
      <c r="E19" s="110"/>
      <c r="F19" s="36"/>
    </row>
    <row r="20" spans="1:6" ht="36" customHeight="1">
      <c r="A20" s="106" t="s">
        <v>29</v>
      </c>
      <c r="B20" s="33"/>
      <c r="C20" s="38"/>
      <c r="D20" s="42"/>
      <c r="E20" s="40"/>
      <c r="F20" s="36"/>
    </row>
    <row r="21" spans="1:6" ht="36" customHeight="1">
      <c r="A21" s="107"/>
      <c r="B21" s="33" t="s">
        <v>11</v>
      </c>
      <c r="C21" s="111">
        <f>SUM(E20:E20)</f>
        <v>0</v>
      </c>
      <c r="D21" s="112"/>
      <c r="E21" s="113"/>
      <c r="F21" s="36"/>
    </row>
    <row r="22" spans="1:6" ht="36" customHeight="1">
      <c r="A22" s="114" t="s">
        <v>22</v>
      </c>
      <c r="B22" s="33">
        <v>1</v>
      </c>
      <c r="C22" s="88" t="s">
        <v>138</v>
      </c>
      <c r="D22" s="86">
        <v>45751</v>
      </c>
      <c r="E22" s="87">
        <v>131040</v>
      </c>
      <c r="F22" s="36"/>
    </row>
    <row r="23" spans="1:6" ht="36" customHeight="1">
      <c r="A23" s="114"/>
      <c r="B23" s="33">
        <v>2</v>
      </c>
      <c r="C23" s="88" t="s">
        <v>135</v>
      </c>
      <c r="D23" s="86">
        <v>45762</v>
      </c>
      <c r="E23" s="87">
        <v>22000</v>
      </c>
      <c r="F23" s="36"/>
    </row>
    <row r="24" spans="1:6" ht="36" customHeight="1">
      <c r="A24" s="114"/>
      <c r="B24" s="33">
        <v>3</v>
      </c>
      <c r="C24" s="88" t="s">
        <v>135</v>
      </c>
      <c r="D24" s="86">
        <v>45768</v>
      </c>
      <c r="E24" s="87">
        <v>22000</v>
      </c>
      <c r="F24" s="36"/>
    </row>
    <row r="25" spans="1:6" ht="36" customHeight="1">
      <c r="A25" s="114"/>
      <c r="B25" s="33">
        <v>4</v>
      </c>
      <c r="C25" s="88" t="s">
        <v>136</v>
      </c>
      <c r="D25" s="86">
        <v>45770</v>
      </c>
      <c r="E25" s="87">
        <v>261</v>
      </c>
      <c r="F25" s="36"/>
    </row>
    <row r="26" spans="1:6" ht="36" customHeight="1">
      <c r="A26" s="114"/>
      <c r="B26" s="33">
        <v>5</v>
      </c>
      <c r="C26" s="88" t="s">
        <v>137</v>
      </c>
      <c r="D26" s="86">
        <v>45771</v>
      </c>
      <c r="E26" s="87">
        <v>856140</v>
      </c>
      <c r="F26" s="36"/>
    </row>
    <row r="27" spans="1:6" ht="36" customHeight="1">
      <c r="A27" s="114"/>
      <c r="B27" s="33">
        <v>6</v>
      </c>
      <c r="C27" s="88" t="s">
        <v>139</v>
      </c>
      <c r="D27" s="86">
        <v>45775</v>
      </c>
      <c r="E27" s="87">
        <v>169200</v>
      </c>
      <c r="F27" s="36"/>
    </row>
    <row r="28" spans="1:6" ht="36" customHeight="1">
      <c r="A28" s="107"/>
      <c r="B28" s="33" t="s">
        <v>11</v>
      </c>
      <c r="C28" s="115">
        <f>SUM(E22:E27)</f>
        <v>1200641</v>
      </c>
      <c r="D28" s="116"/>
      <c r="E28" s="117"/>
      <c r="F28" s="36"/>
    </row>
    <row r="29" spans="1:6">
      <c r="E29" s="43"/>
    </row>
    <row r="30" spans="1:6">
      <c r="E30" s="43"/>
    </row>
  </sheetData>
  <mergeCells count="26">
    <mergeCell ref="C10:D10"/>
    <mergeCell ref="A1:F1"/>
    <mergeCell ref="B2:C2"/>
    <mergeCell ref="E2:F2"/>
    <mergeCell ref="A3:E3"/>
    <mergeCell ref="C4:D4"/>
    <mergeCell ref="A5:B5"/>
    <mergeCell ref="C5:D5"/>
    <mergeCell ref="C6:D6"/>
    <mergeCell ref="C9:D9"/>
    <mergeCell ref="C8:D8"/>
    <mergeCell ref="C7:D7"/>
    <mergeCell ref="A16:A17"/>
    <mergeCell ref="C17:E17"/>
    <mergeCell ref="A11:F11"/>
    <mergeCell ref="A12:B12"/>
    <mergeCell ref="A13:B13"/>
    <mergeCell ref="C13:E13"/>
    <mergeCell ref="A14:A15"/>
    <mergeCell ref="C15:E15"/>
    <mergeCell ref="A18:A19"/>
    <mergeCell ref="C19:E19"/>
    <mergeCell ref="A20:A21"/>
    <mergeCell ref="C21:E21"/>
    <mergeCell ref="A22:A28"/>
    <mergeCell ref="C28:E28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F21"/>
  <sheetViews>
    <sheetView view="pageBreakPreview" topLeftCell="A15" zoomScale="85" zoomScaleNormal="100" zoomScaleSheetLayoutView="85" workbookViewId="0">
      <selection activeCell="C25" sqref="C25"/>
    </sheetView>
  </sheetViews>
  <sheetFormatPr defaultRowHeight="16.5"/>
  <cols>
    <col min="1" max="1" width="11.875" style="9" customWidth="1"/>
    <col min="2" max="2" width="15" style="9" bestFit="1" customWidth="1"/>
    <col min="3" max="3" width="49.25" style="9" customWidth="1"/>
    <col min="4" max="4" width="14.75" style="9" customWidth="1"/>
    <col min="5" max="5" width="15.125" style="9" customWidth="1"/>
    <col min="6" max="6" width="11.75" style="9" customWidth="1"/>
  </cols>
  <sheetData>
    <row r="1" spans="1:6" ht="45" customHeight="1">
      <c r="A1" s="101" t="s">
        <v>115</v>
      </c>
      <c r="B1" s="101"/>
      <c r="C1" s="101"/>
      <c r="D1" s="101"/>
      <c r="E1" s="101"/>
      <c r="F1" s="101"/>
    </row>
    <row r="2" spans="1:6" ht="36" customHeight="1">
      <c r="A2" s="48" t="s">
        <v>0</v>
      </c>
      <c r="B2" s="97" t="s">
        <v>32</v>
      </c>
      <c r="C2" s="97"/>
      <c r="D2" s="48" t="s">
        <v>1</v>
      </c>
      <c r="E2" s="97" t="s">
        <v>50</v>
      </c>
      <c r="F2" s="97"/>
    </row>
    <row r="3" spans="1:6" ht="36" customHeight="1">
      <c r="A3" s="95" t="s">
        <v>2</v>
      </c>
      <c r="B3" s="95"/>
      <c r="C3" s="95"/>
      <c r="D3" s="95"/>
      <c r="E3" s="95"/>
      <c r="F3" s="50"/>
    </row>
    <row r="4" spans="1:6" ht="36" customHeight="1">
      <c r="A4" s="48" t="s">
        <v>3</v>
      </c>
      <c r="B4" s="48" t="s">
        <v>4</v>
      </c>
      <c r="C4" s="93" t="s">
        <v>5</v>
      </c>
      <c r="D4" s="93"/>
      <c r="E4" s="48" t="s">
        <v>6</v>
      </c>
      <c r="F4" s="48" t="s">
        <v>7</v>
      </c>
    </row>
    <row r="5" spans="1:6" ht="36" customHeight="1">
      <c r="A5" s="93" t="s">
        <v>10</v>
      </c>
      <c r="B5" s="93"/>
      <c r="C5" s="96"/>
      <c r="D5" s="97"/>
      <c r="E5" s="97"/>
      <c r="F5" s="49"/>
    </row>
    <row r="6" spans="1:6" ht="36" customHeight="1">
      <c r="A6" s="49">
        <v>1</v>
      </c>
      <c r="B6" s="51" t="s">
        <v>116</v>
      </c>
      <c r="C6" s="146" t="s">
        <v>117</v>
      </c>
      <c r="D6" s="147"/>
      <c r="E6" s="52">
        <v>11246400</v>
      </c>
      <c r="F6" s="49"/>
    </row>
    <row r="7" spans="1:6" ht="36" customHeight="1">
      <c r="A7" s="95" t="s">
        <v>18</v>
      </c>
      <c r="B7" s="95"/>
      <c r="C7" s="95"/>
      <c r="D7" s="95"/>
      <c r="E7" s="95"/>
      <c r="F7" s="95"/>
    </row>
    <row r="8" spans="1:6" ht="36" customHeight="1">
      <c r="A8" s="93" t="s">
        <v>8</v>
      </c>
      <c r="B8" s="93"/>
      <c r="C8" s="48" t="s">
        <v>33</v>
      </c>
      <c r="D8" s="48" t="s">
        <v>4</v>
      </c>
      <c r="E8" s="48" t="s">
        <v>6</v>
      </c>
      <c r="F8" s="48" t="s">
        <v>7</v>
      </c>
    </row>
    <row r="9" spans="1:6" ht="36" customHeight="1">
      <c r="A9" s="93" t="s">
        <v>10</v>
      </c>
      <c r="B9" s="93"/>
      <c r="C9" s="96">
        <f>C12+C14+C21</f>
        <v>7552080</v>
      </c>
      <c r="D9" s="97"/>
      <c r="E9" s="97"/>
      <c r="F9" s="49"/>
    </row>
    <row r="10" spans="1:6" ht="36" customHeight="1">
      <c r="A10" s="143" t="s">
        <v>13</v>
      </c>
      <c r="B10" s="48">
        <v>1</v>
      </c>
      <c r="C10" s="53" t="s">
        <v>120</v>
      </c>
      <c r="D10" s="54">
        <v>45779</v>
      </c>
      <c r="E10" s="55">
        <v>2400000</v>
      </c>
      <c r="F10" s="49"/>
    </row>
    <row r="11" spans="1:6" ht="36" customHeight="1">
      <c r="A11" s="143"/>
      <c r="B11" s="48">
        <v>2</v>
      </c>
      <c r="C11" s="53" t="s">
        <v>121</v>
      </c>
      <c r="D11" s="54">
        <v>45779</v>
      </c>
      <c r="E11" s="55">
        <v>3936000</v>
      </c>
      <c r="F11" s="49"/>
    </row>
    <row r="12" spans="1:6" ht="36" customHeight="1">
      <c r="A12" s="144"/>
      <c r="B12" s="48" t="s">
        <v>11</v>
      </c>
      <c r="C12" s="98">
        <f>SUM(E10:E11)</f>
        <v>6336000</v>
      </c>
      <c r="D12" s="98"/>
      <c r="E12" s="98"/>
      <c r="F12" s="49"/>
    </row>
    <row r="13" spans="1:6" ht="36" customHeight="1">
      <c r="A13" s="93" t="s">
        <v>14</v>
      </c>
      <c r="B13" s="48"/>
      <c r="C13" s="50"/>
      <c r="D13" s="54"/>
      <c r="E13" s="57"/>
      <c r="F13" s="49"/>
    </row>
    <row r="14" spans="1:6" ht="36" customHeight="1">
      <c r="A14" s="93"/>
      <c r="B14" s="48" t="s">
        <v>11</v>
      </c>
      <c r="C14" s="98">
        <f>E13</f>
        <v>0</v>
      </c>
      <c r="D14" s="98"/>
      <c r="E14" s="98"/>
      <c r="F14" s="49"/>
    </row>
    <row r="15" spans="1:6" ht="36" customHeight="1">
      <c r="A15" s="93" t="s">
        <v>12</v>
      </c>
      <c r="B15" s="48"/>
      <c r="C15" s="49"/>
      <c r="D15" s="49"/>
      <c r="E15" s="49"/>
      <c r="F15" s="49"/>
    </row>
    <row r="16" spans="1:6" ht="36" customHeight="1">
      <c r="A16" s="93"/>
      <c r="B16" s="48" t="s">
        <v>11</v>
      </c>
      <c r="C16" s="98">
        <f>E15</f>
        <v>0</v>
      </c>
      <c r="D16" s="98"/>
      <c r="E16" s="98"/>
      <c r="F16" s="49"/>
    </row>
    <row r="17" spans="1:6" ht="36" customHeight="1">
      <c r="A17" s="93" t="s">
        <v>29</v>
      </c>
      <c r="B17" s="48"/>
      <c r="C17" s="49"/>
      <c r="D17" s="49"/>
      <c r="E17" s="49"/>
      <c r="F17" s="49"/>
    </row>
    <row r="18" spans="1:6" ht="36" customHeight="1">
      <c r="A18" s="93"/>
      <c r="B18" s="48" t="s">
        <v>11</v>
      </c>
      <c r="C18" s="98">
        <f>E17</f>
        <v>0</v>
      </c>
      <c r="D18" s="98"/>
      <c r="E18" s="98"/>
      <c r="F18" s="49"/>
    </row>
    <row r="19" spans="1:6" ht="36" customHeight="1">
      <c r="A19" s="145" t="s">
        <v>22</v>
      </c>
      <c r="B19" s="48">
        <v>1</v>
      </c>
      <c r="C19" s="26" t="s">
        <v>118</v>
      </c>
      <c r="D19" s="59">
        <v>45751</v>
      </c>
      <c r="E19" s="56">
        <v>193680</v>
      </c>
      <c r="F19" s="12"/>
    </row>
    <row r="20" spans="1:6" ht="36" customHeight="1">
      <c r="A20" s="143"/>
      <c r="B20" s="48">
        <v>2</v>
      </c>
      <c r="C20" s="58" t="s">
        <v>119</v>
      </c>
      <c r="D20" s="59">
        <v>45771</v>
      </c>
      <c r="E20" s="56">
        <v>1022400</v>
      </c>
      <c r="F20" s="12"/>
    </row>
    <row r="21" spans="1:6" ht="36" customHeight="1">
      <c r="A21" s="144"/>
      <c r="B21" s="48" t="s">
        <v>11</v>
      </c>
      <c r="C21" s="98">
        <f>SUM(E19:E20)</f>
        <v>1216080</v>
      </c>
      <c r="D21" s="98"/>
      <c r="E21" s="98"/>
      <c r="F21" s="12"/>
    </row>
  </sheetData>
  <mergeCells count="22">
    <mergeCell ref="A5:B5"/>
    <mergeCell ref="C5:E5"/>
    <mergeCell ref="A1:F1"/>
    <mergeCell ref="B2:C2"/>
    <mergeCell ref="E2:F2"/>
    <mergeCell ref="A3:E3"/>
    <mergeCell ref="C4:D4"/>
    <mergeCell ref="C6:D6"/>
    <mergeCell ref="A7:F7"/>
    <mergeCell ref="A8:B8"/>
    <mergeCell ref="A9:B9"/>
    <mergeCell ref="C9:E9"/>
    <mergeCell ref="A17:A18"/>
    <mergeCell ref="C18:E18"/>
    <mergeCell ref="C21:E21"/>
    <mergeCell ref="A10:A12"/>
    <mergeCell ref="C12:E12"/>
    <mergeCell ref="A13:A14"/>
    <mergeCell ref="C14:E14"/>
    <mergeCell ref="A15:A16"/>
    <mergeCell ref="C16:E16"/>
    <mergeCell ref="A19:A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G23"/>
  <sheetViews>
    <sheetView view="pageBreakPreview" topLeftCell="A6" zoomScale="80" zoomScaleNormal="85" zoomScaleSheetLayoutView="80" workbookViewId="0">
      <selection activeCell="E20" sqref="E20"/>
    </sheetView>
  </sheetViews>
  <sheetFormatPr defaultColWidth="9" defaultRowHeight="16.5"/>
  <cols>
    <col min="1" max="1" width="11.875" style="13" customWidth="1"/>
    <col min="2" max="2" width="14.75" style="13" customWidth="1"/>
    <col min="3" max="3" width="55.625" style="13" customWidth="1"/>
    <col min="4" max="4" width="13.25" style="13" customWidth="1"/>
    <col min="5" max="5" width="18" style="15" customWidth="1"/>
    <col min="6" max="6" width="13.875" style="13" customWidth="1"/>
    <col min="7" max="7" width="0" style="3" hidden="1" customWidth="1"/>
    <col min="8" max="16384" width="9" style="3"/>
  </cols>
  <sheetData>
    <row r="1" spans="1:7" s="2" customFormat="1" ht="45" customHeight="1">
      <c r="A1" s="168" t="s">
        <v>128</v>
      </c>
      <c r="B1" s="169"/>
      <c r="C1" s="169"/>
      <c r="D1" s="169"/>
      <c r="E1" s="169"/>
      <c r="F1" s="170"/>
    </row>
    <row r="2" spans="1:7" ht="36" customHeight="1">
      <c r="A2" s="48" t="s">
        <v>0</v>
      </c>
      <c r="B2" s="171" t="s">
        <v>36</v>
      </c>
      <c r="C2" s="172"/>
      <c r="D2" s="48" t="s">
        <v>1</v>
      </c>
      <c r="E2" s="171" t="s">
        <v>50</v>
      </c>
      <c r="F2" s="172"/>
    </row>
    <row r="3" spans="1:7" ht="36" customHeight="1">
      <c r="A3" s="157" t="s">
        <v>2</v>
      </c>
      <c r="B3" s="158"/>
      <c r="C3" s="158"/>
      <c r="D3" s="158"/>
      <c r="E3" s="159"/>
      <c r="F3" s="53"/>
    </row>
    <row r="4" spans="1:7" ht="36" customHeight="1">
      <c r="A4" s="48" t="s">
        <v>3</v>
      </c>
      <c r="B4" s="48" t="s">
        <v>4</v>
      </c>
      <c r="C4" s="104" t="s">
        <v>30</v>
      </c>
      <c r="D4" s="105"/>
      <c r="E4" s="48" t="s">
        <v>42</v>
      </c>
      <c r="F4" s="48" t="s">
        <v>7</v>
      </c>
    </row>
    <row r="5" spans="1:7" ht="36" customHeight="1">
      <c r="A5" s="104" t="s">
        <v>43</v>
      </c>
      <c r="B5" s="105"/>
      <c r="C5" s="104"/>
      <c r="D5" s="105"/>
      <c r="E5" s="60">
        <f>SUM(E6:E6)</f>
        <v>0</v>
      </c>
      <c r="F5" s="48"/>
    </row>
    <row r="6" spans="1:7" s="63" customFormat="1" ht="36" customHeight="1">
      <c r="A6" s="64">
        <v>1</v>
      </c>
      <c r="B6" s="65"/>
      <c r="C6" s="166"/>
      <c r="D6" s="167"/>
      <c r="E6" s="62"/>
      <c r="F6" s="62"/>
    </row>
    <row r="7" spans="1:7" ht="36" customHeight="1">
      <c r="A7" s="157" t="s">
        <v>44</v>
      </c>
      <c r="B7" s="158"/>
      <c r="C7" s="158"/>
      <c r="D7" s="158"/>
      <c r="E7" s="158"/>
      <c r="F7" s="159"/>
      <c r="G7" s="4" t="s">
        <v>41</v>
      </c>
    </row>
    <row r="8" spans="1:7" ht="36" customHeight="1">
      <c r="A8" s="104" t="s">
        <v>8</v>
      </c>
      <c r="B8" s="105"/>
      <c r="C8" s="48" t="s">
        <v>9</v>
      </c>
      <c r="D8" s="48" t="s">
        <v>4</v>
      </c>
      <c r="E8" s="48" t="s">
        <v>6</v>
      </c>
      <c r="F8" s="48" t="s">
        <v>7</v>
      </c>
      <c r="G8" s="5" t="s">
        <v>41</v>
      </c>
    </row>
    <row r="9" spans="1:7" ht="36" customHeight="1">
      <c r="A9" s="104" t="s">
        <v>10</v>
      </c>
      <c r="B9" s="105"/>
      <c r="C9" s="160">
        <f>C12+C14+C16+C18+C21</f>
        <v>36034180</v>
      </c>
      <c r="D9" s="161"/>
      <c r="E9" s="162"/>
      <c r="F9" s="49"/>
      <c r="G9" s="4" t="s">
        <v>41</v>
      </c>
    </row>
    <row r="10" spans="1:7" ht="36" customHeight="1">
      <c r="A10" s="145" t="s">
        <v>13</v>
      </c>
      <c r="B10" s="48">
        <v>1</v>
      </c>
      <c r="C10" s="49" t="s">
        <v>122</v>
      </c>
      <c r="D10" s="66" t="s">
        <v>124</v>
      </c>
      <c r="E10" s="67">
        <v>11350000</v>
      </c>
      <c r="F10" s="12"/>
      <c r="G10" s="5" t="s">
        <v>41</v>
      </c>
    </row>
    <row r="11" spans="1:7" ht="36" customHeight="1">
      <c r="A11" s="143"/>
      <c r="B11" s="48">
        <v>2</v>
      </c>
      <c r="C11" s="49" t="s">
        <v>123</v>
      </c>
      <c r="D11" s="66" t="s">
        <v>124</v>
      </c>
      <c r="E11" s="67">
        <v>12900000</v>
      </c>
      <c r="F11" s="12"/>
      <c r="G11" s="5"/>
    </row>
    <row r="12" spans="1:7" ht="36" customHeight="1">
      <c r="A12" s="144"/>
      <c r="B12" s="48" t="s">
        <v>11</v>
      </c>
      <c r="C12" s="163">
        <f>SUM(E10:E11)</f>
        <v>24250000</v>
      </c>
      <c r="D12" s="164"/>
      <c r="E12" s="165"/>
      <c r="F12" s="12"/>
      <c r="G12" s="4" t="s">
        <v>41</v>
      </c>
    </row>
    <row r="13" spans="1:7" ht="36" customHeight="1">
      <c r="A13" s="145" t="s">
        <v>45</v>
      </c>
      <c r="B13" s="48">
        <v>1</v>
      </c>
      <c r="C13" s="58"/>
      <c r="D13" s="68"/>
      <c r="E13" s="69"/>
      <c r="F13" s="49"/>
      <c r="G13" s="5" t="s">
        <v>41</v>
      </c>
    </row>
    <row r="14" spans="1:7" ht="36" customHeight="1">
      <c r="A14" s="144"/>
      <c r="B14" s="48" t="s">
        <v>11</v>
      </c>
      <c r="C14" s="151">
        <f>SUM(E13:E13)</f>
        <v>0</v>
      </c>
      <c r="D14" s="152"/>
      <c r="E14" s="153"/>
      <c r="F14" s="49"/>
      <c r="G14" s="4" t="s">
        <v>41</v>
      </c>
    </row>
    <row r="15" spans="1:7" ht="36" customHeight="1">
      <c r="A15" s="145" t="s">
        <v>12</v>
      </c>
      <c r="B15" s="48">
        <v>1</v>
      </c>
      <c r="C15" s="58"/>
      <c r="D15" s="58"/>
      <c r="E15" s="70"/>
      <c r="F15" s="49"/>
      <c r="G15" s="5" t="s">
        <v>41</v>
      </c>
    </row>
    <row r="16" spans="1:7" ht="36" customHeight="1">
      <c r="A16" s="144"/>
      <c r="B16" s="48" t="s">
        <v>11</v>
      </c>
      <c r="C16" s="154">
        <v>0</v>
      </c>
      <c r="D16" s="155"/>
      <c r="E16" s="156"/>
      <c r="F16" s="49"/>
      <c r="G16" s="4" t="s">
        <v>41</v>
      </c>
    </row>
    <row r="17" spans="1:7" ht="36" customHeight="1">
      <c r="A17" s="145" t="s">
        <v>29</v>
      </c>
      <c r="B17" s="48">
        <v>1</v>
      </c>
      <c r="C17" s="58"/>
      <c r="D17" s="68"/>
      <c r="E17" s="69"/>
      <c r="F17" s="49"/>
      <c r="G17" s="5" t="s">
        <v>41</v>
      </c>
    </row>
    <row r="18" spans="1:7" ht="36" customHeight="1">
      <c r="A18" s="144"/>
      <c r="B18" s="48" t="s">
        <v>11</v>
      </c>
      <c r="C18" s="151">
        <f>SUM(E17:E17)</f>
        <v>0</v>
      </c>
      <c r="D18" s="152"/>
      <c r="E18" s="153"/>
      <c r="F18" s="49"/>
      <c r="G18" s="4" t="s">
        <v>41</v>
      </c>
    </row>
    <row r="19" spans="1:7" ht="36" customHeight="1">
      <c r="A19" s="145" t="s">
        <v>46</v>
      </c>
      <c r="B19" s="48">
        <v>1</v>
      </c>
      <c r="C19" s="56" t="s">
        <v>125</v>
      </c>
      <c r="D19" s="59" t="s">
        <v>126</v>
      </c>
      <c r="E19" s="61">
        <v>284180</v>
      </c>
      <c r="F19" s="49"/>
      <c r="G19" s="5" t="s">
        <v>41</v>
      </c>
    </row>
    <row r="20" spans="1:7" ht="36" customHeight="1">
      <c r="A20" s="143"/>
      <c r="B20" s="48">
        <v>2</v>
      </c>
      <c r="C20" s="58" t="s">
        <v>129</v>
      </c>
      <c r="D20" s="59" t="s">
        <v>127</v>
      </c>
      <c r="E20" s="61">
        <v>11500000</v>
      </c>
      <c r="F20" s="49"/>
      <c r="G20" s="71"/>
    </row>
    <row r="21" spans="1:7" ht="36" customHeight="1">
      <c r="A21" s="144"/>
      <c r="B21" s="48" t="s">
        <v>11</v>
      </c>
      <c r="C21" s="148">
        <f>SUM(E19:E20)</f>
        <v>11784180</v>
      </c>
      <c r="D21" s="149"/>
      <c r="E21" s="150"/>
      <c r="F21" s="49"/>
    </row>
    <row r="22" spans="1:7">
      <c r="E22" s="14"/>
    </row>
    <row r="23" spans="1:7">
      <c r="E23" s="14"/>
    </row>
  </sheetData>
  <mergeCells count="22">
    <mergeCell ref="C6:D6"/>
    <mergeCell ref="A5:B5"/>
    <mergeCell ref="C5:D5"/>
    <mergeCell ref="A1:F1"/>
    <mergeCell ref="B2:C2"/>
    <mergeCell ref="E2:F2"/>
    <mergeCell ref="A3:E3"/>
    <mergeCell ref="C4:D4"/>
    <mergeCell ref="A7:F7"/>
    <mergeCell ref="A8:B8"/>
    <mergeCell ref="A9:B9"/>
    <mergeCell ref="C9:E9"/>
    <mergeCell ref="A10:A12"/>
    <mergeCell ref="C12:E12"/>
    <mergeCell ref="A19:A21"/>
    <mergeCell ref="C21:E21"/>
    <mergeCell ref="A13:A14"/>
    <mergeCell ref="C14:E14"/>
    <mergeCell ref="A15:A16"/>
    <mergeCell ref="C16:E16"/>
    <mergeCell ref="A17:A18"/>
    <mergeCell ref="C18:E18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  <rowBreaks count="1" manualBreakCount="1">
    <brk id="14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F26"/>
  <sheetViews>
    <sheetView view="pageBreakPreview" zoomScale="70" zoomScaleNormal="100" zoomScaleSheetLayoutView="70" workbookViewId="0">
      <selection activeCell="C19" sqref="C19"/>
    </sheetView>
  </sheetViews>
  <sheetFormatPr defaultRowHeight="16.5"/>
  <cols>
    <col min="1" max="1" width="11.875" style="6" customWidth="1"/>
    <col min="2" max="2" width="14.75" style="6" customWidth="1"/>
    <col min="3" max="3" width="56.375" style="6" customWidth="1"/>
    <col min="4" max="4" width="13.25" style="6" customWidth="1"/>
    <col min="5" max="5" width="18" style="8" customWidth="1"/>
    <col min="6" max="6" width="13.875" style="6" customWidth="1"/>
    <col min="7" max="16384" width="9" style="1"/>
  </cols>
  <sheetData>
    <row r="1" spans="1:6" customFormat="1" ht="45" customHeight="1">
      <c r="A1" s="196" t="s">
        <v>69</v>
      </c>
      <c r="B1" s="197"/>
      <c r="C1" s="197"/>
      <c r="D1" s="197"/>
      <c r="E1" s="197"/>
      <c r="F1" s="198"/>
    </row>
    <row r="2" spans="1:6" ht="36" customHeight="1">
      <c r="A2" s="17" t="s">
        <v>0</v>
      </c>
      <c r="B2" s="199" t="s">
        <v>34</v>
      </c>
      <c r="C2" s="199"/>
      <c r="D2" s="17" t="s">
        <v>1</v>
      </c>
      <c r="E2" s="199" t="s">
        <v>47</v>
      </c>
      <c r="F2" s="199"/>
    </row>
    <row r="3" spans="1:6" ht="36" customHeight="1">
      <c r="A3" s="185" t="s">
        <v>2</v>
      </c>
      <c r="B3" s="186"/>
      <c r="C3" s="186"/>
      <c r="D3" s="186"/>
      <c r="E3" s="187"/>
      <c r="F3" s="18"/>
    </row>
    <row r="4" spans="1:6" ht="36" customHeight="1">
      <c r="A4" s="17" t="s">
        <v>3</v>
      </c>
      <c r="B4" s="17" t="s">
        <v>4</v>
      </c>
      <c r="C4" s="188" t="s">
        <v>30</v>
      </c>
      <c r="D4" s="189"/>
      <c r="E4" s="17" t="s">
        <v>21</v>
      </c>
      <c r="F4" s="17" t="s">
        <v>7</v>
      </c>
    </row>
    <row r="5" spans="1:6" ht="36" customHeight="1">
      <c r="A5" s="188" t="s">
        <v>16</v>
      </c>
      <c r="B5" s="189"/>
      <c r="C5" s="134"/>
      <c r="D5" s="135"/>
      <c r="E5" s="19">
        <f>SUM(E6:E6)</f>
        <v>0</v>
      </c>
      <c r="F5" s="20"/>
    </row>
    <row r="6" spans="1:6" ht="36" customHeight="1">
      <c r="A6" s="20">
        <v>1</v>
      </c>
      <c r="B6" s="20"/>
      <c r="C6" s="81"/>
      <c r="D6" s="82"/>
      <c r="E6" s="19"/>
      <c r="F6" s="20"/>
    </row>
    <row r="7" spans="1:6" ht="36" customHeight="1">
      <c r="A7" s="185" t="s">
        <v>18</v>
      </c>
      <c r="B7" s="186"/>
      <c r="C7" s="186"/>
      <c r="D7" s="186"/>
      <c r="E7" s="186"/>
      <c r="F7" s="187"/>
    </row>
    <row r="8" spans="1:6" ht="36" customHeight="1">
      <c r="A8" s="188" t="s">
        <v>8</v>
      </c>
      <c r="B8" s="189"/>
      <c r="C8" s="17" t="s">
        <v>9</v>
      </c>
      <c r="D8" s="17" t="s">
        <v>4</v>
      </c>
      <c r="E8" s="17" t="s">
        <v>6</v>
      </c>
      <c r="F8" s="17" t="s">
        <v>7</v>
      </c>
    </row>
    <row r="9" spans="1:6" ht="36" customHeight="1">
      <c r="A9" s="188" t="s">
        <v>10</v>
      </c>
      <c r="B9" s="189"/>
      <c r="C9" s="190">
        <f>C12+C14+C16+C18+C22</f>
        <v>14091580</v>
      </c>
      <c r="D9" s="191"/>
      <c r="E9" s="192"/>
      <c r="F9" s="20"/>
    </row>
    <row r="10" spans="1:6" ht="36" customHeight="1">
      <c r="A10" s="176" t="s">
        <v>13</v>
      </c>
      <c r="B10" s="17">
        <v>1</v>
      </c>
      <c r="C10" s="24" t="s">
        <v>70</v>
      </c>
      <c r="D10" s="77">
        <v>45779</v>
      </c>
      <c r="E10" s="25">
        <v>4750000</v>
      </c>
      <c r="F10" s="20"/>
    </row>
    <row r="11" spans="1:6" ht="36" customHeight="1">
      <c r="A11" s="184"/>
      <c r="B11" s="17">
        <v>2</v>
      </c>
      <c r="C11" s="24" t="s">
        <v>71</v>
      </c>
      <c r="D11" s="77">
        <v>45779</v>
      </c>
      <c r="E11" s="25">
        <v>4380000</v>
      </c>
      <c r="F11" s="20"/>
    </row>
    <row r="12" spans="1:6" ht="36" customHeight="1">
      <c r="A12" s="177"/>
      <c r="B12" s="17" t="s">
        <v>11</v>
      </c>
      <c r="C12" s="193">
        <f>SUM(E10:E11)</f>
        <v>9130000</v>
      </c>
      <c r="D12" s="194"/>
      <c r="E12" s="195"/>
      <c r="F12" s="20"/>
    </row>
    <row r="13" spans="1:6" ht="36" customHeight="1">
      <c r="A13" s="176" t="s">
        <v>14</v>
      </c>
      <c r="B13" s="17">
        <v>1</v>
      </c>
      <c r="C13" s="26"/>
      <c r="D13" s="27"/>
      <c r="E13" s="28"/>
      <c r="F13" s="20"/>
    </row>
    <row r="14" spans="1:6" ht="36" customHeight="1">
      <c r="A14" s="177"/>
      <c r="B14" s="17" t="s">
        <v>11</v>
      </c>
      <c r="C14" s="178"/>
      <c r="D14" s="179"/>
      <c r="E14" s="180"/>
      <c r="F14" s="20"/>
    </row>
    <row r="15" spans="1:6" ht="36" customHeight="1">
      <c r="A15" s="176" t="s">
        <v>12</v>
      </c>
      <c r="B15" s="17">
        <v>1</v>
      </c>
      <c r="C15" s="26"/>
      <c r="D15" s="26"/>
      <c r="E15" s="29"/>
      <c r="F15" s="20"/>
    </row>
    <row r="16" spans="1:6" ht="36" customHeight="1">
      <c r="A16" s="177"/>
      <c r="B16" s="17" t="s">
        <v>11</v>
      </c>
      <c r="C16" s="181"/>
      <c r="D16" s="182"/>
      <c r="E16" s="183"/>
      <c r="F16" s="20"/>
    </row>
    <row r="17" spans="1:6" ht="36" customHeight="1">
      <c r="A17" s="176" t="s">
        <v>29</v>
      </c>
      <c r="B17" s="17">
        <v>1</v>
      </c>
      <c r="C17" s="26"/>
      <c r="D17" s="27"/>
      <c r="E17" s="28"/>
      <c r="F17" s="20"/>
    </row>
    <row r="18" spans="1:6" ht="36" customHeight="1">
      <c r="A18" s="177"/>
      <c r="B18" s="17" t="s">
        <v>11</v>
      </c>
      <c r="C18" s="178"/>
      <c r="D18" s="179"/>
      <c r="E18" s="180"/>
      <c r="F18" s="20"/>
    </row>
    <row r="19" spans="1:6" ht="36" customHeight="1">
      <c r="A19" s="176" t="s">
        <v>22</v>
      </c>
      <c r="B19" s="17">
        <v>1</v>
      </c>
      <c r="C19" s="26" t="s">
        <v>72</v>
      </c>
      <c r="D19" s="77">
        <v>45751</v>
      </c>
      <c r="E19" s="28">
        <v>101580</v>
      </c>
      <c r="F19" s="20"/>
    </row>
    <row r="20" spans="1:6" ht="36" customHeight="1">
      <c r="A20" s="184"/>
      <c r="B20" s="17">
        <v>2</v>
      </c>
      <c r="C20" s="78" t="s">
        <v>73</v>
      </c>
      <c r="D20" s="77">
        <v>45754</v>
      </c>
      <c r="E20" s="28">
        <v>680000</v>
      </c>
      <c r="F20" s="20"/>
    </row>
    <row r="21" spans="1:6" ht="36" customHeight="1">
      <c r="A21" s="184"/>
      <c r="B21" s="17">
        <v>3</v>
      </c>
      <c r="C21" s="26" t="s">
        <v>74</v>
      </c>
      <c r="D21" s="79">
        <v>45771</v>
      </c>
      <c r="E21" s="28">
        <v>4180000</v>
      </c>
      <c r="F21" s="20"/>
    </row>
    <row r="22" spans="1:6" ht="36" customHeight="1">
      <c r="A22" s="177"/>
      <c r="B22" s="17" t="s">
        <v>11</v>
      </c>
      <c r="C22" s="173">
        <f>SUM(E19:E21)</f>
        <v>4961580</v>
      </c>
      <c r="D22" s="174"/>
      <c r="E22" s="175"/>
      <c r="F22" s="20"/>
    </row>
    <row r="23" spans="1:6" ht="36" customHeight="1">
      <c r="E23" s="7"/>
    </row>
    <row r="24" spans="1:6" ht="36" customHeight="1">
      <c r="E24" s="7"/>
    </row>
    <row r="25" spans="1:6" ht="36" customHeight="1"/>
    <row r="26" spans="1:6" ht="36" customHeight="1"/>
  </sheetData>
  <mergeCells count="21">
    <mergeCell ref="A5:B5"/>
    <mergeCell ref="A1:F1"/>
    <mergeCell ref="B2:C2"/>
    <mergeCell ref="E2:F2"/>
    <mergeCell ref="A3:E3"/>
    <mergeCell ref="C4:D4"/>
    <mergeCell ref="C5:D5"/>
    <mergeCell ref="A7:F7"/>
    <mergeCell ref="A8:B8"/>
    <mergeCell ref="A9:B9"/>
    <mergeCell ref="C9:E9"/>
    <mergeCell ref="A10:A12"/>
    <mergeCell ref="C12:E12"/>
    <mergeCell ref="C22:E22"/>
    <mergeCell ref="A13:A14"/>
    <mergeCell ref="C14:E14"/>
    <mergeCell ref="A15:A16"/>
    <mergeCell ref="C16:E16"/>
    <mergeCell ref="A17:A18"/>
    <mergeCell ref="C18:E18"/>
    <mergeCell ref="A19:A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F24"/>
  <sheetViews>
    <sheetView view="pageBreakPreview" zoomScale="70" zoomScaleNormal="100" zoomScaleSheetLayoutView="70" workbookViewId="0">
      <selection activeCell="K12" sqref="K12"/>
    </sheetView>
  </sheetViews>
  <sheetFormatPr defaultRowHeight="16.5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8" customWidth="1"/>
    <col min="6" max="6" width="13.875" style="6" customWidth="1"/>
    <col min="7" max="16384" width="9" style="1"/>
  </cols>
  <sheetData>
    <row r="1" spans="1:6" customFormat="1" ht="45" customHeight="1">
      <c r="A1" s="196" t="s">
        <v>61</v>
      </c>
      <c r="B1" s="197"/>
      <c r="C1" s="197"/>
      <c r="D1" s="197"/>
      <c r="E1" s="197"/>
      <c r="F1" s="198"/>
    </row>
    <row r="2" spans="1:6" ht="36" customHeight="1">
      <c r="A2" s="17" t="s">
        <v>39</v>
      </c>
      <c r="B2" s="199" t="s">
        <v>31</v>
      </c>
      <c r="C2" s="199"/>
      <c r="D2" s="17" t="s">
        <v>1</v>
      </c>
      <c r="E2" s="199" t="s">
        <v>48</v>
      </c>
      <c r="F2" s="199"/>
    </row>
    <row r="3" spans="1:6" ht="36" customHeight="1">
      <c r="A3" s="185" t="s">
        <v>2</v>
      </c>
      <c r="B3" s="186"/>
      <c r="C3" s="186"/>
      <c r="D3" s="186"/>
      <c r="E3" s="187"/>
      <c r="F3" s="18"/>
    </row>
    <row r="4" spans="1:6" ht="36" customHeight="1">
      <c r="A4" s="17" t="s">
        <v>3</v>
      </c>
      <c r="B4" s="17" t="s">
        <v>4</v>
      </c>
      <c r="C4" s="188" t="s">
        <v>30</v>
      </c>
      <c r="D4" s="189"/>
      <c r="E4" s="17" t="s">
        <v>21</v>
      </c>
      <c r="F4" s="17" t="s">
        <v>7</v>
      </c>
    </row>
    <row r="5" spans="1:6" ht="36" customHeight="1">
      <c r="A5" s="188" t="s">
        <v>16</v>
      </c>
      <c r="B5" s="189"/>
      <c r="C5" s="200"/>
      <c r="D5" s="201"/>
      <c r="E5" s="19">
        <f>SUM(E6:E6)</f>
        <v>1760000</v>
      </c>
      <c r="F5" s="20"/>
    </row>
    <row r="6" spans="1:6" ht="36" customHeight="1">
      <c r="A6" s="20">
        <v>1</v>
      </c>
      <c r="B6" s="80">
        <v>45776</v>
      </c>
      <c r="C6" s="200" t="s">
        <v>65</v>
      </c>
      <c r="D6" s="201"/>
      <c r="E6" s="19">
        <v>1760000</v>
      </c>
      <c r="F6" s="20"/>
    </row>
    <row r="7" spans="1:6" ht="36" customHeight="1">
      <c r="A7" s="185" t="s">
        <v>18</v>
      </c>
      <c r="B7" s="186"/>
      <c r="C7" s="186"/>
      <c r="D7" s="186"/>
      <c r="E7" s="186"/>
      <c r="F7" s="187"/>
    </row>
    <row r="8" spans="1:6" ht="36" customHeight="1">
      <c r="A8" s="188" t="s">
        <v>8</v>
      </c>
      <c r="B8" s="189"/>
      <c r="C8" s="17" t="s">
        <v>9</v>
      </c>
      <c r="D8" s="17" t="s">
        <v>4</v>
      </c>
      <c r="E8" s="17" t="s">
        <v>6</v>
      </c>
      <c r="F8" s="17" t="s">
        <v>7</v>
      </c>
    </row>
    <row r="9" spans="1:6" ht="36" customHeight="1">
      <c r="A9" s="188" t="s">
        <v>10</v>
      </c>
      <c r="B9" s="189"/>
      <c r="C9" s="190">
        <f>C12+C14+C16+C18+C22</f>
        <v>15491640</v>
      </c>
      <c r="D9" s="191"/>
      <c r="E9" s="192"/>
      <c r="F9" s="20"/>
    </row>
    <row r="10" spans="1:6" ht="36" customHeight="1">
      <c r="A10" s="176" t="s">
        <v>13</v>
      </c>
      <c r="B10" s="17">
        <v>1</v>
      </c>
      <c r="C10" s="24" t="s">
        <v>62</v>
      </c>
      <c r="D10" s="77">
        <v>45779</v>
      </c>
      <c r="E10" s="25">
        <v>5325000</v>
      </c>
      <c r="F10" s="20"/>
    </row>
    <row r="11" spans="1:6" ht="36" customHeight="1">
      <c r="A11" s="184"/>
      <c r="B11" s="17">
        <v>2</v>
      </c>
      <c r="C11" s="24" t="s">
        <v>63</v>
      </c>
      <c r="D11" s="77">
        <v>45779</v>
      </c>
      <c r="E11" s="25">
        <v>4612500</v>
      </c>
      <c r="F11" s="20"/>
    </row>
    <row r="12" spans="1:6" ht="36" customHeight="1">
      <c r="A12" s="177"/>
      <c r="B12" s="17" t="s">
        <v>11</v>
      </c>
      <c r="C12" s="193">
        <f>SUM(E10:E11)</f>
        <v>9937500</v>
      </c>
      <c r="D12" s="194"/>
      <c r="E12" s="195"/>
      <c r="F12" s="20"/>
    </row>
    <row r="13" spans="1:6" ht="36" customHeight="1">
      <c r="A13" s="176" t="s">
        <v>14</v>
      </c>
      <c r="B13" s="17">
        <v>1</v>
      </c>
      <c r="C13" s="26"/>
      <c r="D13" s="27"/>
      <c r="E13" s="28"/>
      <c r="F13" s="20"/>
    </row>
    <row r="14" spans="1:6" ht="36" customHeight="1">
      <c r="A14" s="177"/>
      <c r="B14" s="17" t="s">
        <v>11</v>
      </c>
      <c r="C14" s="178">
        <f>SUM(E13:E13)</f>
        <v>0</v>
      </c>
      <c r="D14" s="179"/>
      <c r="E14" s="180"/>
      <c r="F14" s="20"/>
    </row>
    <row r="15" spans="1:6" ht="36" customHeight="1">
      <c r="A15" s="176" t="s">
        <v>12</v>
      </c>
      <c r="B15" s="17">
        <v>1</v>
      </c>
      <c r="C15" s="26"/>
      <c r="D15" s="26"/>
      <c r="E15" s="29"/>
      <c r="F15" s="20"/>
    </row>
    <row r="16" spans="1:6" ht="36" customHeight="1">
      <c r="A16" s="177"/>
      <c r="B16" s="17" t="s">
        <v>11</v>
      </c>
      <c r="C16" s="181">
        <v>0</v>
      </c>
      <c r="D16" s="182"/>
      <c r="E16" s="183"/>
      <c r="F16" s="20"/>
    </row>
    <row r="17" spans="1:6" ht="36" customHeight="1">
      <c r="A17" s="176" t="s">
        <v>29</v>
      </c>
      <c r="B17" s="17">
        <v>1</v>
      </c>
      <c r="C17" s="26"/>
      <c r="D17" s="27"/>
      <c r="E17" s="28"/>
      <c r="F17" s="20"/>
    </row>
    <row r="18" spans="1:6" ht="36" customHeight="1">
      <c r="A18" s="177"/>
      <c r="B18" s="17" t="s">
        <v>11</v>
      </c>
      <c r="C18" s="178">
        <f>SUM(E17:E17)</f>
        <v>0</v>
      </c>
      <c r="D18" s="179"/>
      <c r="E18" s="180"/>
      <c r="F18" s="20"/>
    </row>
    <row r="19" spans="1:6" ht="36" customHeight="1">
      <c r="A19" s="176" t="s">
        <v>22</v>
      </c>
      <c r="B19" s="17">
        <v>1</v>
      </c>
      <c r="C19" s="26" t="s">
        <v>64</v>
      </c>
      <c r="D19" s="27">
        <v>45751</v>
      </c>
      <c r="E19" s="28">
        <v>109140</v>
      </c>
      <c r="F19" s="20"/>
    </row>
    <row r="20" spans="1:6" ht="36" customHeight="1">
      <c r="A20" s="184"/>
      <c r="B20" s="17">
        <v>2</v>
      </c>
      <c r="C20" s="26" t="s">
        <v>66</v>
      </c>
      <c r="D20" s="27">
        <v>45754</v>
      </c>
      <c r="E20" s="28">
        <v>720000</v>
      </c>
      <c r="F20" s="20"/>
    </row>
    <row r="21" spans="1:6" ht="36" customHeight="1">
      <c r="A21" s="184"/>
      <c r="B21" s="17">
        <v>3</v>
      </c>
      <c r="C21" s="26" t="s">
        <v>67</v>
      </c>
      <c r="D21" s="27">
        <v>45771</v>
      </c>
      <c r="E21" s="28">
        <v>4725000</v>
      </c>
      <c r="F21" s="20"/>
    </row>
    <row r="22" spans="1:6" ht="36" customHeight="1">
      <c r="A22" s="177"/>
      <c r="B22" s="17" t="s">
        <v>11</v>
      </c>
      <c r="C22" s="173">
        <f>SUM(E19:E21)</f>
        <v>5554140</v>
      </c>
      <c r="D22" s="174"/>
      <c r="E22" s="175"/>
      <c r="F22" s="20"/>
    </row>
    <row r="23" spans="1:6">
      <c r="E23" s="7"/>
    </row>
    <row r="24" spans="1:6">
      <c r="E24" s="7"/>
    </row>
  </sheetData>
  <mergeCells count="22">
    <mergeCell ref="A13:A14"/>
    <mergeCell ref="A3:E3"/>
    <mergeCell ref="A1:F1"/>
    <mergeCell ref="C4:D4"/>
    <mergeCell ref="B2:C2"/>
    <mergeCell ref="E2:F2"/>
    <mergeCell ref="C16:E16"/>
    <mergeCell ref="A5:B5"/>
    <mergeCell ref="C5:D5"/>
    <mergeCell ref="C6:D6"/>
    <mergeCell ref="A19:A22"/>
    <mergeCell ref="C12:E12"/>
    <mergeCell ref="A10:A12"/>
    <mergeCell ref="A17:A18"/>
    <mergeCell ref="C18:E18"/>
    <mergeCell ref="C14:E14"/>
    <mergeCell ref="A7:F7"/>
    <mergeCell ref="A8:B8"/>
    <mergeCell ref="A9:B9"/>
    <mergeCell ref="C9:E9"/>
    <mergeCell ref="C22:E22"/>
    <mergeCell ref="A15:A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rowBreaks count="1" manualBreakCount="1">
    <brk id="12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A1:F24"/>
  <sheetViews>
    <sheetView view="pageBreakPreview" zoomScale="70" zoomScaleNormal="100" zoomScaleSheetLayoutView="70" workbookViewId="0">
      <selection activeCell="D10" sqref="D10"/>
    </sheetView>
  </sheetViews>
  <sheetFormatPr defaultRowHeight="16.5"/>
  <cols>
    <col min="1" max="1" width="11.875" style="30" customWidth="1"/>
    <col min="2" max="2" width="14.75" style="30" customWidth="1"/>
    <col min="3" max="3" width="59.875" style="30" customWidth="1"/>
    <col min="4" max="4" width="13.25" style="30" customWidth="1"/>
    <col min="5" max="5" width="18" style="32" customWidth="1"/>
    <col min="6" max="6" width="13.875" style="30" customWidth="1"/>
    <col min="7" max="16384" width="9" style="1"/>
  </cols>
  <sheetData>
    <row r="1" spans="1:6" customFormat="1" ht="45" customHeight="1">
      <c r="A1" s="196" t="s">
        <v>68</v>
      </c>
      <c r="B1" s="197"/>
      <c r="C1" s="197"/>
      <c r="D1" s="197"/>
      <c r="E1" s="197"/>
      <c r="F1" s="198"/>
    </row>
    <row r="2" spans="1:6" ht="36" customHeight="1">
      <c r="A2" s="17" t="s">
        <v>0</v>
      </c>
      <c r="B2" s="199" t="s">
        <v>37</v>
      </c>
      <c r="C2" s="199"/>
      <c r="D2" s="17" t="s">
        <v>1</v>
      </c>
      <c r="E2" s="199" t="s">
        <v>35</v>
      </c>
      <c r="F2" s="199"/>
    </row>
    <row r="3" spans="1:6" ht="36" customHeight="1">
      <c r="A3" s="185" t="s">
        <v>2</v>
      </c>
      <c r="B3" s="186"/>
      <c r="C3" s="186"/>
      <c r="D3" s="186"/>
      <c r="E3" s="187"/>
      <c r="F3" s="18"/>
    </row>
    <row r="4" spans="1:6" ht="36" customHeight="1">
      <c r="A4" s="17" t="s">
        <v>3</v>
      </c>
      <c r="B4" s="17" t="s">
        <v>4</v>
      </c>
      <c r="C4" s="188" t="s">
        <v>30</v>
      </c>
      <c r="D4" s="189"/>
      <c r="E4" s="17" t="s">
        <v>21</v>
      </c>
      <c r="F4" s="17" t="s">
        <v>7</v>
      </c>
    </row>
    <row r="5" spans="1:6" ht="36" customHeight="1">
      <c r="A5" s="188" t="s">
        <v>16</v>
      </c>
      <c r="B5" s="189"/>
      <c r="C5" s="200"/>
      <c r="D5" s="201"/>
      <c r="E5" s="19">
        <f>SUM(E6:E6)</f>
        <v>0</v>
      </c>
      <c r="F5" s="20"/>
    </row>
    <row r="6" spans="1:6" ht="36" customHeight="1">
      <c r="A6" s="18">
        <v>1</v>
      </c>
      <c r="B6" s="21"/>
      <c r="C6" s="200"/>
      <c r="D6" s="201"/>
      <c r="E6" s="22"/>
      <c r="F6" s="20"/>
    </row>
    <row r="7" spans="1:6" ht="36" customHeight="1">
      <c r="A7" s="185" t="s">
        <v>18</v>
      </c>
      <c r="B7" s="186"/>
      <c r="C7" s="186"/>
      <c r="D7" s="186"/>
      <c r="E7" s="186"/>
      <c r="F7" s="187"/>
    </row>
    <row r="8" spans="1:6" ht="36" customHeight="1">
      <c r="A8" s="188" t="s">
        <v>8</v>
      </c>
      <c r="B8" s="189"/>
      <c r="C8" s="17" t="s">
        <v>9</v>
      </c>
      <c r="D8" s="17" t="s">
        <v>4</v>
      </c>
      <c r="E8" s="17" t="s">
        <v>6</v>
      </c>
      <c r="F8" s="17" t="s">
        <v>7</v>
      </c>
    </row>
    <row r="9" spans="1:6" ht="36" customHeight="1">
      <c r="A9" s="188" t="s">
        <v>10</v>
      </c>
      <c r="B9" s="189"/>
      <c r="C9" s="190">
        <f>C12+C14+C16+C18+C22</f>
        <v>19625000</v>
      </c>
      <c r="D9" s="191"/>
      <c r="E9" s="192"/>
      <c r="F9" s="20"/>
    </row>
    <row r="10" spans="1:6" ht="36" customHeight="1">
      <c r="A10" s="23"/>
      <c r="B10" s="17">
        <v>1</v>
      </c>
      <c r="C10" s="24" t="s">
        <v>56</v>
      </c>
      <c r="D10" s="21">
        <v>45779</v>
      </c>
      <c r="E10" s="25">
        <v>6250000</v>
      </c>
      <c r="F10" s="20"/>
    </row>
    <row r="11" spans="1:6" ht="36" customHeight="1">
      <c r="A11" s="176" t="s">
        <v>13</v>
      </c>
      <c r="B11" s="17">
        <v>2</v>
      </c>
      <c r="C11" s="24" t="s">
        <v>57</v>
      </c>
      <c r="D11" s="21">
        <v>45779</v>
      </c>
      <c r="E11" s="25">
        <v>7125000</v>
      </c>
      <c r="F11" s="20"/>
    </row>
    <row r="12" spans="1:6" ht="36" customHeight="1">
      <c r="A12" s="177"/>
      <c r="B12" s="17" t="s">
        <v>11</v>
      </c>
      <c r="C12" s="193">
        <f>SUM(E10:E11)</f>
        <v>13375000</v>
      </c>
      <c r="D12" s="194"/>
      <c r="E12" s="195"/>
      <c r="F12" s="20"/>
    </row>
    <row r="13" spans="1:6" ht="36" customHeight="1">
      <c r="A13" s="176" t="s">
        <v>14</v>
      </c>
      <c r="B13" s="17">
        <v>1</v>
      </c>
      <c r="C13" s="26"/>
      <c r="D13" s="27"/>
      <c r="E13" s="28"/>
      <c r="F13" s="20"/>
    </row>
    <row r="14" spans="1:6" ht="36" customHeight="1">
      <c r="A14" s="177"/>
      <c r="B14" s="17" t="s">
        <v>11</v>
      </c>
      <c r="C14" s="178">
        <f>SUM(E13:E13)</f>
        <v>0</v>
      </c>
      <c r="D14" s="179"/>
      <c r="E14" s="180"/>
      <c r="F14" s="20"/>
    </row>
    <row r="15" spans="1:6" ht="36" customHeight="1">
      <c r="A15" s="176" t="s">
        <v>12</v>
      </c>
      <c r="B15" s="17">
        <v>1</v>
      </c>
      <c r="C15" s="26"/>
      <c r="D15" s="26"/>
      <c r="E15" s="29"/>
      <c r="F15" s="20"/>
    </row>
    <row r="16" spans="1:6" ht="36" customHeight="1">
      <c r="A16" s="177"/>
      <c r="B16" s="17" t="s">
        <v>11</v>
      </c>
      <c r="C16" s="181">
        <v>0</v>
      </c>
      <c r="D16" s="182"/>
      <c r="E16" s="183"/>
      <c r="F16" s="20"/>
    </row>
    <row r="17" spans="1:6" ht="36" customHeight="1">
      <c r="A17" s="176" t="s">
        <v>29</v>
      </c>
      <c r="B17" s="17">
        <v>1</v>
      </c>
      <c r="C17" s="26"/>
      <c r="D17" s="27"/>
      <c r="E17" s="28"/>
      <c r="F17" s="20"/>
    </row>
    <row r="18" spans="1:6" ht="36" customHeight="1">
      <c r="A18" s="177"/>
      <c r="B18" s="17" t="s">
        <v>11</v>
      </c>
      <c r="C18" s="178">
        <f>SUM(E17:E17)</f>
        <v>0</v>
      </c>
      <c r="D18" s="179"/>
      <c r="E18" s="180"/>
      <c r="F18" s="20"/>
    </row>
    <row r="19" spans="1:6" ht="36" customHeight="1">
      <c r="A19" s="176" t="s">
        <v>22</v>
      </c>
      <c r="B19" s="17">
        <v>1</v>
      </c>
      <c r="C19" s="20" t="s">
        <v>58</v>
      </c>
      <c r="D19" s="21">
        <v>45751</v>
      </c>
      <c r="E19" s="16">
        <v>153540</v>
      </c>
      <c r="F19" s="20"/>
    </row>
    <row r="20" spans="1:6" ht="36" customHeight="1">
      <c r="A20" s="184"/>
      <c r="B20" s="17">
        <v>2</v>
      </c>
      <c r="C20" s="20" t="s">
        <v>59</v>
      </c>
      <c r="D20" s="21">
        <v>45754</v>
      </c>
      <c r="E20" s="16">
        <v>400000</v>
      </c>
      <c r="F20" s="20"/>
    </row>
    <row r="21" spans="1:6" ht="36" customHeight="1">
      <c r="A21" s="184"/>
      <c r="B21" s="17">
        <v>3</v>
      </c>
      <c r="C21" s="20" t="s">
        <v>60</v>
      </c>
      <c r="D21" s="21">
        <v>45771</v>
      </c>
      <c r="E21" s="16">
        <v>6250000</v>
      </c>
      <c r="F21" s="20"/>
    </row>
    <row r="22" spans="1:6" ht="36" customHeight="1">
      <c r="A22" s="177"/>
      <c r="B22" s="17" t="s">
        <v>11</v>
      </c>
      <c r="C22" s="173">
        <f>SUM(E21:E21)</f>
        <v>6250000</v>
      </c>
      <c r="D22" s="174"/>
      <c r="E22" s="175"/>
      <c r="F22" s="20"/>
    </row>
    <row r="23" spans="1:6">
      <c r="E23" s="31"/>
    </row>
    <row r="24" spans="1:6">
      <c r="E24" s="31"/>
    </row>
  </sheetData>
  <mergeCells count="22">
    <mergeCell ref="C12:E12"/>
    <mergeCell ref="A5:B5"/>
    <mergeCell ref="A1:F1"/>
    <mergeCell ref="B2:C2"/>
    <mergeCell ref="E2:F2"/>
    <mergeCell ref="A3:E3"/>
    <mergeCell ref="C4:D4"/>
    <mergeCell ref="C5:D5"/>
    <mergeCell ref="A7:F7"/>
    <mergeCell ref="A8:B8"/>
    <mergeCell ref="A9:B9"/>
    <mergeCell ref="C9:E9"/>
    <mergeCell ref="A11:A12"/>
    <mergeCell ref="C6:D6"/>
    <mergeCell ref="C22:E22"/>
    <mergeCell ref="A13:A14"/>
    <mergeCell ref="C14:E14"/>
    <mergeCell ref="A15:A16"/>
    <mergeCell ref="C16:E16"/>
    <mergeCell ref="A17:A18"/>
    <mergeCell ref="C18:E18"/>
    <mergeCell ref="A19:A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rowBreaks count="1" manualBreakCount="1">
    <brk id="1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5</vt:i4>
      </vt:variant>
    </vt:vector>
  </HeadingPairs>
  <TitlesOfParts>
    <vt:vector size="12" baseType="lpstr">
      <vt:lpstr>행주농가</vt:lpstr>
      <vt:lpstr>할머니와 재봉틀</vt:lpstr>
      <vt:lpstr>병원도우미</vt:lpstr>
      <vt:lpstr>학교급식도우미</vt:lpstr>
      <vt:lpstr>배움터지킴이</vt:lpstr>
      <vt:lpstr>학교환경관리지원</vt:lpstr>
      <vt:lpstr>공립유치원도우미</vt:lpstr>
      <vt:lpstr>공립유치원도우미!Print_Area</vt:lpstr>
      <vt:lpstr>배움터지킴이!Print_Area</vt:lpstr>
      <vt:lpstr>학교급식도우미!Print_Area</vt:lpstr>
      <vt:lpstr>학교환경관리지원!Print_Area</vt:lpstr>
      <vt:lpstr>'할머니와 재봉틀'!Print_Area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jaewook lee</cp:lastModifiedBy>
  <cp:lastPrinted>2025-05-09T04:28:19Z</cp:lastPrinted>
  <dcterms:created xsi:type="dcterms:W3CDTF">2013-04-19T01:27:08Z</dcterms:created>
  <dcterms:modified xsi:type="dcterms:W3CDTF">2025-05-09T06:13:00Z</dcterms:modified>
</cp:coreProperties>
</file>