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1. 통합\"/>
    </mc:Choice>
  </mc:AlternateContent>
  <bookViews>
    <workbookView xWindow="-105" yWindow="75" windowWidth="15810" windowHeight="14385" activeTab="5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공립유치원도우미!$A$1:$F$19</definedName>
    <definedName name="_xlnm.Print_Area" localSheetId="4">배움터지킴이!$A$1:$F$19</definedName>
    <definedName name="_xlnm.Print_Area" localSheetId="3">학교급식도우미!$A$1:$F$19</definedName>
    <definedName name="_xlnm.Print_Area" localSheetId="5">학교환경관리지원!$A$1:$F$19</definedName>
    <definedName name="_xlnm.Print_Area" localSheetId="1">'할머니와 재봉틀'!$A$1:$F$32</definedName>
    <definedName name="_xlnm.Print_Area" localSheetId="0">행주농가!$A$1:$F$71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  <c r="C19" i="6" l="1"/>
  <c r="C17" i="6"/>
  <c r="C13" i="6"/>
  <c r="C11" i="6"/>
  <c r="E5" i="6"/>
  <c r="C9" i="6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6" i="1"/>
  <c r="E5" i="7"/>
  <c r="E5" i="3"/>
  <c r="E5" i="5"/>
  <c r="C18" i="2"/>
  <c r="C19" i="7" l="1"/>
  <c r="C19" i="5"/>
  <c r="C19" i="3"/>
  <c r="C16" i="2" l="1"/>
  <c r="C12" i="4" l="1"/>
  <c r="C18" i="4" l="1"/>
  <c r="C16" i="4"/>
  <c r="C14" i="4" l="1"/>
  <c r="C71" i="1"/>
  <c r="C17" i="7" l="1"/>
  <c r="C13" i="7"/>
  <c r="C11" i="7"/>
  <c r="C20" i="4"/>
  <c r="C9" i="4" s="1"/>
  <c r="C5" i="4"/>
  <c r="C11" i="3"/>
  <c r="C13" i="3"/>
  <c r="C17" i="3"/>
  <c r="C32" i="2"/>
  <c r="C22" i="2"/>
  <c r="E5" i="2"/>
  <c r="C9" i="7" l="1"/>
  <c r="C14" i="2"/>
  <c r="C9" i="5"/>
  <c r="C9" i="3"/>
  <c r="C39" i="1"/>
  <c r="C43" i="1"/>
  <c r="C36" i="1"/>
  <c r="E5" i="1"/>
  <c r="C33" i="1" l="1"/>
</calcChain>
</file>

<file path=xl/sharedStrings.xml><?xml version="1.0" encoding="utf-8"?>
<sst xmlns="http://schemas.openxmlformats.org/spreadsheetml/2006/main" count="365" uniqueCount="123">
  <si>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</si>
  <si>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</si>
  <si>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</si>
  <si>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</si>
  <si>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</si>
  <si>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</si>
  <si>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</si>
  <si>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</si>
  <si>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</si>
  <si>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</si>
  <si>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</si>
  <si>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</si>
  <si>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</si>
  <si>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</si>
  <si>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</si>
  <si>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</si>
  <si>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</si>
  <si>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</si>
  <si>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</si>
  <si>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</si>
  <si>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</si>
  <si>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</si>
  <si>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</si>
  <si>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</si>
  <si>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</si>
  <si>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</si>
  <si>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</si>
  <si>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</si>
  <si>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</si>
  <si>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</si>
  <si>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</si>
  <si>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</si>
  <si>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</si>
  <si>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</si>
  <si>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</si>
  <si>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</si>
  <si>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</si>
  <si>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</si>
  <si>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</si>
  <si>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</si>
  <si>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</si>
  <si>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</si>
  <si>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</si>
  <si>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</si>
  <si>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</si>
  <si>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장비구입비</t>
    <phoneticPr fontId="1" type="noConversion"/>
  </si>
  <si>
    <t>사업단명</t>
    <phoneticPr fontId="1" type="noConversion"/>
  </si>
  <si>
    <t>행주농가사업 수익금 입금</t>
  </si>
  <si>
    <t>행주농가 예금이자수입 입금</t>
  </si>
  <si>
    <t>행주농가사업 카드수익금 입금</t>
  </si>
  <si>
    <t>행주농가 11월 사회보험료 납부</t>
  </si>
  <si>
    <t>행주농가 운영물품(점보롤 외 3건) 구입비 지급</t>
  </si>
  <si>
    <t>사업장 12월고지(11월사용분) 전기요금 납부</t>
  </si>
  <si>
    <t>행주농가사업 운영물품(살균램프)구입비 지급</t>
  </si>
  <si>
    <t>행주농가 12월고지 자판기 이용료 지급</t>
  </si>
  <si>
    <t>행주농가 12월고지 자판기이용료 지급</t>
  </si>
  <si>
    <t>행주농가 하나로escm 11월 이용료 지급</t>
  </si>
  <si>
    <t>행주농가 12월 생산품 식품 위생 검사비 지급</t>
  </si>
  <si>
    <t>행주농가 안전용품(비상 구급약품)구입비 지급</t>
  </si>
  <si>
    <t>행주농가 운영물품(멀티정리박스 외 3건)구입비 지급</t>
  </si>
  <si>
    <t>행주농가 12월 사회보험료 납부</t>
  </si>
  <si>
    <t>행주농가 12월고지 카드단말기 이용료 지급</t>
  </si>
  <si>
    <t>행주농가 로컬푸드 타행이체수수료 지급</t>
  </si>
  <si>
    <t>행주농가 12월고지 이동식 단말기 이용료 지급</t>
  </si>
  <si>
    <t>할머니와재봉틀 카드수익금 입금</t>
  </si>
  <si>
    <t>할머니와재봉틀 수익금 입금</t>
  </si>
  <si>
    <t>할머니와재봉틀 예금이자수입 입금</t>
  </si>
  <si>
    <t>할머니와재봉틀 물품발송 택배비 지급</t>
  </si>
  <si>
    <t>할머니와재봉틀 12월고지 자판기 이용료 지급</t>
  </si>
  <si>
    <t>할머니와재봉틀 12월고지 카드단말기 이용료 지급</t>
  </si>
  <si>
    <t>학교급식도우미 서비스이용료 반환액 지급</t>
  </si>
  <si>
    <t>공립유치원도우미 사업단 1월 사업추진현황 정보공개 (1월 31일 기준)</t>
    <phoneticPr fontId="1" type="noConversion"/>
  </si>
  <si>
    <t>공립유치원도우미 사업단 참여자 1월 보조금 인건비 지급</t>
    <phoneticPr fontId="1" type="noConversion"/>
  </si>
  <si>
    <t>2025. 2. 5.</t>
    <phoneticPr fontId="1" type="noConversion"/>
  </si>
  <si>
    <t>행주농가 사업단 1월 사업추진현황 정보공개 (1월 31일 기준)</t>
    <phoneticPr fontId="1" type="noConversion"/>
  </si>
  <si>
    <t>2025-01-07</t>
  </si>
  <si>
    <t>2025-01-08</t>
  </si>
  <si>
    <t>2025-01-09</t>
  </si>
  <si>
    <t>2025-01-14</t>
  </si>
  <si>
    <t>2025-01-16</t>
  </si>
  <si>
    <t>2025-01-17</t>
  </si>
  <si>
    <t>2025-01-20</t>
  </si>
  <si>
    <t>2025-01-21</t>
  </si>
  <si>
    <t>2025-01-22</t>
  </si>
  <si>
    <t>2025-01-24</t>
  </si>
  <si>
    <t>2025-01-31</t>
  </si>
  <si>
    <t>행주농가 현금수익금 입금</t>
  </si>
  <si>
    <t>헹주농가 카드수익금 입금</t>
  </si>
  <si>
    <t xml:space="preserve">행주농가 수익금 입금 </t>
  </si>
  <si>
    <t>행주농가 원재료 (깨) 구입비 지급</t>
    <phoneticPr fontId="1" type="noConversion"/>
  </si>
  <si>
    <t>2025-01-23</t>
  </si>
  <si>
    <t>병원도우미 사업단 1월 사업추진현황 정보공개 (1월 31일 기준)</t>
    <phoneticPr fontId="1" type="noConversion"/>
  </si>
  <si>
    <t>병원도우미 2024년 4분기 부가세 납부</t>
    <phoneticPr fontId="1" type="noConversion"/>
  </si>
  <si>
    <t>학교급식도우미 사업단 1월 사업추진현황 정보공개 (1월 31일 기준)</t>
    <phoneticPr fontId="1" type="noConversion"/>
  </si>
  <si>
    <t>남윤지</t>
    <phoneticPr fontId="1" type="noConversion"/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</si>
  <si>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</si>
  <si>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</si>
  <si>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</si>
  <si>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학교급식도우미 사업단 참여자 1월 보조금 인건비 지급</t>
    <phoneticPr fontId="1" type="noConversion"/>
  </si>
  <si>
    <t>2025. 2. 5.</t>
    <phoneticPr fontId="1" type="noConversion"/>
  </si>
  <si>
    <t>재료비</t>
    <phoneticPr fontId="1" type="noConversion"/>
  </si>
  <si>
    <t>기타운영비</t>
    <phoneticPr fontId="1" type="noConversion"/>
  </si>
  <si>
    <t>할머니와재봉틀 1월 사업추진현황 정보공개 (1월 31일 기준)</t>
    <phoneticPr fontId="5" type="noConversion"/>
  </si>
  <si>
    <t>할머니와재봉틀 수익금 입금</t>
    <phoneticPr fontId="1" type="noConversion"/>
  </si>
  <si>
    <t>할머니와재봉틀 카드수익금 입금</t>
    <phoneticPr fontId="1" type="noConversion"/>
  </si>
  <si>
    <t>할머니와재봉틀 수익금(고양시청 여성가족과) 입금</t>
    <phoneticPr fontId="1" type="noConversion"/>
  </si>
  <si>
    <t>할머니와재봉틀 카드수익금(자판기 판매) 입금</t>
    <phoneticPr fontId="1" type="noConversion"/>
  </si>
  <si>
    <t>할머니와재봉틀 수익금(대가들이사는마을) 입금</t>
    <phoneticPr fontId="1" type="noConversion"/>
  </si>
  <si>
    <t>할머니와재봉틀 수익금(개인고객) 입금</t>
    <phoneticPr fontId="1" type="noConversion"/>
  </si>
  <si>
    <t>할머니와재봉틀 카드수익금(대한노인회 덕양구지회) 입금</t>
    <phoneticPr fontId="1" type="noConversion"/>
  </si>
  <si>
    <t>할머니와 재봉틀 참여자 1월 수익금 인건비 지급</t>
    <phoneticPr fontId="5" type="noConversion"/>
  </si>
  <si>
    <t>할머니와재봉틀 사업단 물품 발송으로 인한 택배비 지급</t>
    <phoneticPr fontId="1" type="noConversion"/>
  </si>
  <si>
    <t>할머니와재봉틀 택배박스 구입비 지급</t>
    <phoneticPr fontId="1" type="noConversion"/>
  </si>
  <si>
    <t>할머니와재봉틀 카드수수료 지급</t>
    <phoneticPr fontId="1" type="noConversion"/>
  </si>
  <si>
    <t>할머니와재봉틀 2024년 4분기 부가세 납부</t>
    <phoneticPr fontId="1" type="noConversion"/>
  </si>
  <si>
    <t>배움터지킴이 사업단 1월 사업추진현황 정보공개 (1월 31일 기준)</t>
    <phoneticPr fontId="1" type="noConversion"/>
  </si>
  <si>
    <t>유한결</t>
    <phoneticPr fontId="1" type="noConversion"/>
  </si>
  <si>
    <t>배움터지킴이 사업단 참여자 1월 보조금 인건비 지급</t>
    <phoneticPr fontId="1" type="noConversion"/>
  </si>
  <si>
    <t>2025.2.5.</t>
    <phoneticPr fontId="1" type="noConversion"/>
  </si>
  <si>
    <t>학교환경관리지원사업단 1월 사업추진현황 정보공개 (1월 31일 기준)</t>
    <phoneticPr fontId="1" type="noConversion"/>
  </si>
  <si>
    <t>유한결</t>
    <phoneticPr fontId="1" type="noConversion"/>
  </si>
  <si>
    <t>학교환경관리지원 사업단 참여자 1월 보조금 인건비 지급</t>
    <phoneticPr fontId="1" type="noConversion"/>
  </si>
  <si>
    <t>2025. 2. 5.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</si>
</sst>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.\ m\.\ d\.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</font>
    <font>
      <b/>
      <sz val="20"/>
      <name val="굴림체"/>
      <family val="3"/>
      <charset val="129"/>
    </font>
    <font>
      <sz val="11"/>
      <name val="굴림체"/>
      <family val="3"/>
      <charset val="129"/>
    </font>
    <font>
      <sz val="12"/>
      <name val="굴림체"/>
      <family val="3"/>
      <charset val="129"/>
    </font>
    <font>
      <sz val="11"/>
      <name val="맑은 고딕"/>
      <family val="3"/>
      <charset val="129"/>
      <scheme val="major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name val="굴림"/>
      <family val="3"/>
      <charset val="129"/>
    </font>
    <font>
      <sz val="11"/>
      <name val="맑은 고딕"/>
      <family val="3"/>
      <charset val="129"/>
    </font>
    <font>
      <sz val="9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2">
      <alignment vertical="center"/>
    </xf>
    <xf numFmtId="0" fontId="4" fillId="0" borderId="0" xfId="2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41" fontId="10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8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1" fontId="12" fillId="0" borderId="1" xfId="4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179" fontId="12" fillId="0" borderId="1" xfId="0" applyNumberFormat="1" applyFont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176" fontId="12" fillId="3" borderId="1" xfId="0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76" fontId="12" fillId="4" borderId="1" xfId="0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righ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41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180" fontId="16" fillId="0" borderId="1" xfId="0" applyNumberFormat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80" fontId="16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right" vertical="center" wrapText="1"/>
    </xf>
    <xf numFmtId="0" fontId="16" fillId="4" borderId="1" xfId="0" applyFont="1" applyFill="1" applyBorder="1" applyAlignment="1">
      <alignment horizontal="center" vertical="center" wrapText="1"/>
    </xf>
    <xf numFmtId="176" fontId="16" fillId="4" borderId="1" xfId="0" applyNumberFormat="1" applyFont="1" applyFill="1" applyBorder="1" applyAlignment="1">
      <alignment horizontal="right" vertical="center" wrapText="1"/>
    </xf>
    <xf numFmtId="0" fontId="16" fillId="4" borderId="1" xfId="0" applyFont="1" applyFill="1" applyBorder="1" applyAlignment="1">
      <alignment horizontal="right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180" fontId="16" fillId="0" borderId="1" xfId="0" applyNumberFormat="1" applyFont="1" applyBorder="1" applyAlignment="1">
      <alignment horizontal="center" vertical="center"/>
    </xf>
    <xf numFmtId="41" fontId="16" fillId="0" borderId="5" xfId="1" applyFont="1" applyBorder="1" applyAlignment="1">
      <alignment horizontal="right" vertical="center"/>
    </xf>
    <xf numFmtId="41" fontId="16" fillId="0" borderId="1" xfId="1" applyFont="1" applyBorder="1">
      <alignment vertical="center"/>
    </xf>
    <xf numFmtId="14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>
      <alignment vertical="center"/>
    </xf>
    <xf numFmtId="41" fontId="16" fillId="0" borderId="1" xfId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41" fontId="18" fillId="2" borderId="1" xfId="1" applyFont="1" applyFill="1" applyBorder="1" applyAlignment="1">
      <alignment vertical="center" wrapText="1"/>
    </xf>
    <xf numFmtId="178" fontId="18" fillId="4" borderId="1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41" fontId="18" fillId="4" borderId="1" xfId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4" fontId="18" fillId="3" borderId="1" xfId="0" applyNumberFormat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14" fontId="18" fillId="4" borderId="1" xfId="0" applyNumberFormat="1" applyFont="1" applyFill="1" applyBorder="1" applyAlignment="1">
      <alignment horizontal="center" vertical="center" wrapText="1"/>
    </xf>
    <xf numFmtId="176" fontId="18" fillId="4" borderId="1" xfId="0" applyNumberFormat="1" applyFont="1" applyFill="1" applyBorder="1" applyAlignment="1">
      <alignment horizontal="right" vertical="center" wrapText="1"/>
    </xf>
    <xf numFmtId="0" fontId="18" fillId="4" borderId="1" xfId="0" applyFont="1" applyFill="1" applyBorder="1" applyAlignment="1">
      <alignment horizontal="right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3" fontId="12" fillId="0" borderId="1" xfId="2" applyNumberFormat="1" applyFont="1" applyBorder="1" applyAlignment="1">
      <alignment horizontal="right" vertical="center" wrapText="1"/>
    </xf>
    <xf numFmtId="0" fontId="12" fillId="0" borderId="1" xfId="2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right" vertical="center" wrapText="1"/>
    </xf>
    <xf numFmtId="0" fontId="12" fillId="3" borderId="1" xfId="2" applyFont="1" applyFill="1" applyBorder="1" applyAlignment="1">
      <alignment horizontal="center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176" fontId="12" fillId="3" borderId="1" xfId="2" applyNumberFormat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0" fontId="12" fillId="3" borderId="1" xfId="2" applyFont="1" applyFill="1" applyBorder="1" applyAlignment="1">
      <alignment horizontal="right" vertical="center" wrapText="1"/>
    </xf>
    <xf numFmtId="14" fontId="12" fillId="3" borderId="1" xfId="2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right" vertical="center" wrapText="1"/>
    </xf>
    <xf numFmtId="0" fontId="22" fillId="0" borderId="0" xfId="2" applyFont="1" applyAlignment="1">
      <alignment horizontal="center" vertical="center"/>
    </xf>
    <xf numFmtId="41" fontId="22" fillId="0" borderId="0" xfId="2" applyNumberFormat="1" applyFont="1" applyAlignment="1">
      <alignment horizontal="right" vertical="center"/>
    </xf>
    <xf numFmtId="0" fontId="22" fillId="0" borderId="0" xfId="2" applyFont="1" applyAlignment="1">
      <alignment horizontal="right" vertical="center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1" fontId="16" fillId="4" borderId="1" xfId="1" applyFont="1" applyFill="1" applyBorder="1" applyAlignment="1">
      <alignment horizontal="center" vertical="center" wrapText="1"/>
    </xf>
    <xf numFmtId="41" fontId="16" fillId="0" borderId="1" xfId="0" applyNumberFormat="1" applyFont="1" applyBorder="1" applyAlignment="1">
      <alignment horizontal="center" vertical="center" wrapText="1"/>
    </xf>
    <xf numFmtId="41" fontId="16" fillId="0" borderId="1" xfId="1" applyFont="1" applyBorder="1" applyAlignment="1">
      <alignment horizontal="center" vertical="center" wrapText="1"/>
    </xf>
    <xf numFmtId="41" fontId="16" fillId="0" borderId="1" xfId="0" applyNumberFormat="1" applyFont="1" applyBorder="1" applyAlignment="1">
      <alignment horizontal="center" vertical="center"/>
    </xf>
    <xf numFmtId="41" fontId="16" fillId="4" borderId="1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  <xf numFmtId="0" fontId="12" fillId="0" borderId="3" xfId="2" applyFont="1" applyBorder="1" applyAlignment="1">
      <alignment horizontal="left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 wrapText="1"/>
    </xf>
    <xf numFmtId="41" fontId="12" fillId="0" borderId="2" xfId="4" applyFont="1" applyBorder="1" applyAlignment="1">
      <alignment horizontal="center" vertical="center" wrapText="1"/>
    </xf>
    <xf numFmtId="41" fontId="12" fillId="0" borderId="4" xfId="4" applyFont="1" applyBorder="1" applyAlignment="1">
      <alignment horizontal="center" vertical="center" wrapText="1"/>
    </xf>
    <xf numFmtId="41" fontId="12" fillId="0" borderId="3" xfId="4" applyFont="1" applyBorder="1" applyAlignment="1">
      <alignment horizontal="center" vertical="center" wrapText="1"/>
    </xf>
    <xf numFmtId="0" fontId="12" fillId="0" borderId="7" xfId="2" applyFont="1" applyBorder="1" applyAlignment="1">
      <alignment horizontal="left" vertical="center"/>
    </xf>
    <xf numFmtId="0" fontId="12" fillId="0" borderId="8" xfId="2" applyFont="1" applyBorder="1" applyAlignment="1">
      <alignment horizontal="left" vertical="center"/>
    </xf>
    <xf numFmtId="0" fontId="12" fillId="0" borderId="9" xfId="2" applyFont="1" applyBorder="1" applyAlignment="1">
      <alignment horizontal="left" vertical="center"/>
    </xf>
    <xf numFmtId="41" fontId="12" fillId="0" borderId="2" xfId="2" applyNumberFormat="1" applyFont="1" applyBorder="1" applyAlignment="1">
      <alignment horizontal="center" vertical="center" wrapText="1"/>
    </xf>
    <xf numFmtId="41" fontId="12" fillId="0" borderId="4" xfId="2" applyNumberFormat="1" applyFont="1" applyBorder="1" applyAlignment="1">
      <alignment horizontal="center" vertical="center" wrapText="1"/>
    </xf>
    <xf numFmtId="41" fontId="12" fillId="0" borderId="3" xfId="2" applyNumberFormat="1" applyFont="1" applyBorder="1" applyAlignment="1">
      <alignment horizontal="center" vertical="center" wrapText="1"/>
    </xf>
    <xf numFmtId="41" fontId="12" fillId="3" borderId="2" xfId="2" applyNumberFormat="1" applyFont="1" applyFill="1" applyBorder="1" applyAlignment="1">
      <alignment horizontal="center" vertical="center" wrapText="1"/>
    </xf>
    <xf numFmtId="41" fontId="12" fillId="3" borderId="4" xfId="2" applyNumberFormat="1" applyFont="1" applyFill="1" applyBorder="1" applyAlignment="1">
      <alignment horizontal="center" vertical="center" wrapText="1"/>
    </xf>
    <xf numFmtId="41" fontId="12" fillId="3" borderId="3" xfId="2" applyNumberFormat="1" applyFont="1" applyFill="1" applyBorder="1" applyAlignment="1">
      <alignment horizontal="center" vertical="center" wrapText="1"/>
    </xf>
    <xf numFmtId="41" fontId="12" fillId="3" borderId="2" xfId="4" applyFont="1" applyFill="1" applyBorder="1" applyAlignment="1">
      <alignment horizontal="center" vertical="center" wrapText="1"/>
    </xf>
    <xf numFmtId="41" fontId="12" fillId="3" borderId="4" xfId="4" applyFont="1" applyFill="1" applyBorder="1" applyAlignment="1">
      <alignment horizontal="center" vertical="center" wrapText="1"/>
    </xf>
    <xf numFmtId="41" fontId="12" fillId="3" borderId="3" xfId="4" applyFont="1" applyFill="1" applyBorder="1" applyAlignment="1">
      <alignment horizontal="center" vertical="center" wrapText="1"/>
    </xf>
    <xf numFmtId="0" fontId="12" fillId="2" borderId="12" xfId="2" applyFont="1" applyFill="1" applyBorder="1" applyAlignment="1">
      <alignment horizontal="center" vertical="center" wrapText="1"/>
    </xf>
    <xf numFmtId="41" fontId="12" fillId="0" borderId="2" xfId="2" applyNumberFormat="1" applyFont="1" applyBorder="1" applyAlignment="1">
      <alignment horizontal="center" vertical="center"/>
    </xf>
    <xf numFmtId="41" fontId="12" fillId="0" borderId="4" xfId="2" applyNumberFormat="1" applyFont="1" applyBorder="1" applyAlignment="1">
      <alignment horizontal="center" vertical="center"/>
    </xf>
    <xf numFmtId="41" fontId="12" fillId="0" borderId="3" xfId="2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41" fontId="18" fillId="0" borderId="2" xfId="0" applyNumberFormat="1" applyFont="1" applyBorder="1" applyAlignment="1">
      <alignment horizontal="center" vertical="center" wrapText="1"/>
    </xf>
    <xf numFmtId="41" fontId="18" fillId="0" borderId="4" xfId="0" applyNumberFormat="1" applyFont="1" applyBorder="1" applyAlignment="1">
      <alignment horizontal="center" vertical="center" wrapText="1"/>
    </xf>
    <xf numFmtId="41" fontId="18" fillId="0" borderId="3" xfId="0" applyNumberFormat="1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41" fontId="18" fillId="0" borderId="2" xfId="1" applyFont="1" applyBorder="1" applyAlignment="1">
      <alignment horizontal="center" vertical="center" wrapText="1"/>
    </xf>
    <xf numFmtId="41" fontId="18" fillId="0" borderId="4" xfId="1" applyFont="1" applyBorder="1" applyAlignment="1">
      <alignment horizontal="center" vertical="center" wrapText="1"/>
    </xf>
    <xf numFmtId="41" fontId="18" fillId="0" borderId="3" xfId="1" applyFont="1" applyBorder="1" applyAlignment="1">
      <alignment horizontal="center" vertical="center" wrapText="1"/>
    </xf>
    <xf numFmtId="41" fontId="16" fillId="0" borderId="2" xfId="0" applyNumberFormat="1" applyFont="1" applyBorder="1" applyAlignment="1">
      <alignment horizontal="center" vertical="center"/>
    </xf>
    <xf numFmtId="41" fontId="16" fillId="0" borderId="4" xfId="0" applyNumberFormat="1" applyFont="1" applyBorder="1" applyAlignment="1">
      <alignment horizontal="center" vertical="center"/>
    </xf>
    <xf numFmtId="41" fontId="16" fillId="0" borderId="3" xfId="0" applyNumberFormat="1" applyFont="1" applyBorder="1" applyAlignment="1">
      <alignment horizontal="center" vertical="center"/>
    </xf>
    <xf numFmtId="41" fontId="18" fillId="4" borderId="2" xfId="1" applyFont="1" applyFill="1" applyBorder="1" applyAlignment="1">
      <alignment horizontal="center" vertical="center" wrapText="1"/>
    </xf>
    <xf numFmtId="41" fontId="18" fillId="4" borderId="4" xfId="1" applyFont="1" applyFill="1" applyBorder="1" applyAlignment="1">
      <alignment horizontal="center" vertical="center" wrapText="1"/>
    </xf>
    <xf numFmtId="41" fontId="18" fillId="4" borderId="3" xfId="1" applyFont="1" applyFill="1" applyBorder="1" applyAlignment="1">
      <alignment horizontal="center" vertical="center" wrapText="1"/>
    </xf>
    <xf numFmtId="41" fontId="18" fillId="4" borderId="2" xfId="0" applyNumberFormat="1" applyFont="1" applyFill="1" applyBorder="1" applyAlignment="1">
      <alignment horizontal="center" vertical="center" wrapText="1"/>
    </xf>
    <xf numFmtId="41" fontId="18" fillId="4" borderId="4" xfId="0" applyNumberFormat="1" applyFont="1" applyFill="1" applyBorder="1" applyAlignment="1">
      <alignment horizontal="center" vertical="center" wrapText="1"/>
    </xf>
    <xf numFmtId="41" fontId="18" fillId="4" borderId="3" xfId="0" applyNumberFormat="1" applyFont="1" applyFill="1" applyBorder="1" applyAlignment="1">
      <alignment horizontal="center" vertical="center" wrapText="1"/>
    </xf>
    <xf numFmtId="41" fontId="12" fillId="0" borderId="2" xfId="1" applyFont="1" applyBorder="1" applyAlignment="1">
      <alignment horizontal="center" vertical="center" wrapText="1"/>
    </xf>
    <xf numFmtId="41" fontId="12" fillId="0" borderId="4" xfId="1" applyFont="1" applyBorder="1" applyAlignment="1">
      <alignment horizontal="center" vertical="center" wrapText="1"/>
    </xf>
    <xf numFmtId="41" fontId="12" fillId="0" borderId="3" xfId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1" fontId="12" fillId="0" borderId="2" xfId="0" applyNumberFormat="1" applyFont="1" applyBorder="1" applyAlignment="1">
      <alignment horizontal="center" vertical="center" wrapText="1"/>
    </xf>
    <xf numFmtId="41" fontId="12" fillId="0" borderId="4" xfId="0" applyNumberFormat="1" applyFont="1" applyBorder="1" applyAlignment="1">
      <alignment horizontal="center" vertical="center" wrapText="1"/>
    </xf>
    <xf numFmtId="41" fontId="12" fillId="0" borderId="3" xfId="0" applyNumberFormat="1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1" fontId="12" fillId="0" borderId="2" xfId="0" applyNumberFormat="1" applyFont="1" applyBorder="1" applyAlignment="1">
      <alignment horizontal="center" vertical="center"/>
    </xf>
    <xf numFmtId="41" fontId="12" fillId="0" borderId="4" xfId="0" applyNumberFormat="1" applyFont="1" applyBorder="1" applyAlignment="1">
      <alignment horizontal="center" vertical="center"/>
    </xf>
    <xf numFmtId="41" fontId="12" fillId="0" borderId="3" xfId="0" applyNumberFormat="1" applyFont="1" applyBorder="1" applyAlignment="1">
      <alignment horizontal="center" vertical="center"/>
    </xf>
    <xf numFmtId="41" fontId="12" fillId="4" borderId="2" xfId="1" applyFont="1" applyFill="1" applyBorder="1" applyAlignment="1">
      <alignment horizontal="center" vertical="center" wrapText="1"/>
    </xf>
    <xf numFmtId="41" fontId="12" fillId="4" borderId="4" xfId="1" applyFont="1" applyFill="1" applyBorder="1" applyAlignment="1">
      <alignment horizontal="center" vertical="center" wrapText="1"/>
    </xf>
    <xf numFmtId="41" fontId="12" fillId="4" borderId="3" xfId="1" applyFont="1" applyFill="1" applyBorder="1" applyAlignment="1">
      <alignment horizontal="center" vertical="center" wrapText="1"/>
    </xf>
    <xf numFmtId="41" fontId="12" fillId="4" borderId="2" xfId="0" applyNumberFormat="1" applyFont="1" applyFill="1" applyBorder="1" applyAlignment="1">
      <alignment horizontal="center" vertical="center" wrapText="1"/>
    </xf>
    <xf numFmtId="41" fontId="12" fillId="4" borderId="4" xfId="0" applyNumberFormat="1" applyFont="1" applyFill="1" applyBorder="1" applyAlignment="1">
      <alignment horizontal="center" vertical="center" wrapText="1"/>
    </xf>
    <xf numFmtId="41" fontId="12" fillId="4" borderId="3" xfId="0" applyNumberFormat="1" applyFont="1" applyFill="1" applyBorder="1" applyAlignment="1">
      <alignment horizontal="center" vertical="center" wrapText="1"/>
    </xf>
    <xf numFmtId="179" fontId="12" fillId="4" borderId="1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78" fontId="12" fillId="4" borderId="1" xfId="0" applyNumberFormat="1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</cellXfs>
  <cellStyles count="6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73"/>
  <sheetViews>
    <sheetView view="pageBreakPreview" topLeftCell="A64" zoomScale="80" zoomScaleNormal="100" zoomScaleSheetLayoutView="80" workbookViewId="0">
      <selection activeCell="G12" sqref="G12"/>
    </sheetView>
  </sheetViews>
  <sheetFormatPr defaultRowHeight="16.5"/>
  <cols>
    <col min="1" max="1" width="11.875" style="6" customWidth="1"/>
    <col min="2" max="2" width="14.75" style="6" customWidth="1"/>
    <col min="3" max="3" width="43.375" style="6" customWidth="1"/>
    <col min="4" max="4" width="13.25" style="6" customWidth="1"/>
    <col min="5" max="5" width="18" style="8" customWidth="1"/>
    <col min="6" max="6" width="13.875" style="6" customWidth="1"/>
    <col min="7" max="7" width="9" style="1"/>
    <col min="8" max="8" width="0" style="1" hidden="1" customWidth="1"/>
    <col min="9" max="16384" width="9" style="1"/>
  </cols>
  <sheetData>
    <row r="1" spans="1:8" customFormat="1" ht="45" customHeight="1">
      <c r="A1" s="89" t="s">
        <v>74</v>
      </c>
      <c r="B1" s="89"/>
      <c r="C1" s="89"/>
      <c r="D1" s="89"/>
      <c r="E1" s="89"/>
      <c r="F1" s="89"/>
    </row>
    <row r="2" spans="1:8" ht="36" customHeight="1">
      <c r="A2" s="31" t="s">
        <v>0</v>
      </c>
      <c r="B2" s="90" t="s">
        <v>15</v>
      </c>
      <c r="C2" s="90"/>
      <c r="D2" s="31" t="s">
        <v>1</v>
      </c>
      <c r="E2" s="87" t="s">
        <v>18</v>
      </c>
      <c r="F2" s="85"/>
    </row>
    <row r="3" spans="1:8" ht="36" customHeight="1">
      <c r="A3" s="88" t="s">
        <v>2</v>
      </c>
      <c r="B3" s="88"/>
      <c r="C3" s="88"/>
      <c r="D3" s="88"/>
      <c r="E3" s="88"/>
      <c r="F3" s="32"/>
    </row>
    <row r="4" spans="1:8" ht="35.1" customHeight="1">
      <c r="A4" s="31" t="s">
        <v>3</v>
      </c>
      <c r="B4" s="31" t="s">
        <v>4</v>
      </c>
      <c r="C4" s="91" t="s">
        <v>5</v>
      </c>
      <c r="D4" s="92"/>
      <c r="E4" s="31" t="s">
        <v>22</v>
      </c>
      <c r="F4" s="31" t="s">
        <v>7</v>
      </c>
    </row>
    <row r="5" spans="1:8" ht="35.1" customHeight="1">
      <c r="A5" s="86" t="s">
        <v>17</v>
      </c>
      <c r="B5" s="86"/>
      <c r="C5" s="87"/>
      <c r="D5" s="85"/>
      <c r="E5" s="33">
        <f>SUM(E6:E30)</f>
        <v>16172403</v>
      </c>
      <c r="F5" s="34"/>
      <c r="H5" s="4" t="s">
        <v>21</v>
      </c>
    </row>
    <row r="6" spans="1:8" ht="35.1" customHeight="1">
      <c r="A6" s="32">
        <v>1</v>
      </c>
      <c r="B6" s="35" t="s">
        <v>75</v>
      </c>
      <c r="C6" s="84" t="str">
        <f>G6</f>
        <v>행주농가 수익금 입금</v>
      </c>
      <c r="D6" s="85"/>
      <c r="E6" s="33">
        <v>28050</v>
      </c>
      <c r="F6" s="34"/>
      <c r="G6" s="43" t="s">
        <v>25</v>
      </c>
      <c r="H6" s="4" t="s">
        <v>47</v>
      </c>
    </row>
    <row r="7" spans="1:8" ht="35.1" customHeight="1">
      <c r="A7" s="32">
        <v>2</v>
      </c>
      <c r="B7" s="35" t="s">
        <v>76</v>
      </c>
      <c r="C7" s="84" t="str">
        <f t="shared" ref="C7:C30" si="0">G7</f>
        <v>행주농가 현금수익금 입금</v>
      </c>
      <c r="D7" s="85"/>
      <c r="E7" s="33">
        <v>12000</v>
      </c>
      <c r="F7" s="34"/>
      <c r="G7" s="43" t="s">
        <v>86</v>
      </c>
      <c r="H7" s="5" t="s">
        <v>21</v>
      </c>
    </row>
    <row r="8" spans="1:8" ht="35.1" customHeight="1">
      <c r="A8" s="32">
        <v>3</v>
      </c>
      <c r="B8" s="35" t="s">
        <v>77</v>
      </c>
      <c r="C8" s="84" t="str">
        <f t="shared" si="0"/>
        <v>행주농가 카드수익금 입금</v>
      </c>
      <c r="D8" s="85"/>
      <c r="E8" s="33">
        <v>8000</v>
      </c>
      <c r="F8" s="34"/>
      <c r="G8" s="43" t="s">
        <v>21</v>
      </c>
      <c r="H8" s="4" t="s">
        <v>21</v>
      </c>
    </row>
    <row r="9" spans="1:8" ht="35.1" customHeight="1">
      <c r="A9" s="32">
        <v>4</v>
      </c>
      <c r="B9" s="35" t="s">
        <v>77</v>
      </c>
      <c r="C9" s="84" t="str">
        <f t="shared" si="0"/>
        <v>행주농가 수익금 입금</v>
      </c>
      <c r="D9" s="85"/>
      <c r="E9" s="33">
        <v>304502</v>
      </c>
      <c r="F9" s="34"/>
      <c r="G9" s="43" t="s">
        <v>25</v>
      </c>
      <c r="H9" s="4" t="s">
        <v>25</v>
      </c>
    </row>
    <row r="10" spans="1:8" ht="35.1" customHeight="1">
      <c r="A10" s="32">
        <v>5</v>
      </c>
      <c r="B10" s="35" t="s">
        <v>78</v>
      </c>
      <c r="C10" s="84" t="str">
        <f t="shared" si="0"/>
        <v>행주농가 수익금 입금</v>
      </c>
      <c r="D10" s="85"/>
      <c r="E10" s="33">
        <v>938000</v>
      </c>
      <c r="F10" s="34"/>
      <c r="G10" s="43" t="s">
        <v>25</v>
      </c>
      <c r="H10" s="4" t="s">
        <v>21</v>
      </c>
    </row>
    <row r="11" spans="1:8" ht="35.1" customHeight="1">
      <c r="A11" s="32">
        <v>6</v>
      </c>
      <c r="B11" s="35" t="s">
        <v>79</v>
      </c>
      <c r="C11" s="84" t="str">
        <f t="shared" si="0"/>
        <v>행주농가 수익금 입금</v>
      </c>
      <c r="D11" s="85"/>
      <c r="E11" s="33">
        <v>347760</v>
      </c>
      <c r="F11" s="34"/>
      <c r="G11" s="43" t="s">
        <v>25</v>
      </c>
      <c r="H11" s="5" t="s">
        <v>21</v>
      </c>
    </row>
    <row r="12" spans="1:8" ht="35.1" customHeight="1">
      <c r="A12" s="32">
        <v>7</v>
      </c>
      <c r="B12" s="35" t="s">
        <v>80</v>
      </c>
      <c r="C12" s="84" t="str">
        <f t="shared" si="0"/>
        <v>행주농가 현금수익금 입금</v>
      </c>
      <c r="D12" s="85"/>
      <c r="E12" s="33">
        <v>27000</v>
      </c>
      <c r="F12" s="34"/>
      <c r="G12" s="43" t="s">
        <v>86</v>
      </c>
      <c r="H12" s="4" t="s">
        <v>21</v>
      </c>
    </row>
    <row r="13" spans="1:8" ht="35.1" customHeight="1">
      <c r="A13" s="32">
        <v>8</v>
      </c>
      <c r="B13" s="35" t="s">
        <v>81</v>
      </c>
      <c r="C13" s="84" t="str">
        <f t="shared" si="0"/>
        <v>헹주농가 카드수익금 입금</v>
      </c>
      <c r="D13" s="85"/>
      <c r="E13" s="33">
        <v>36000</v>
      </c>
      <c r="F13" s="34"/>
      <c r="G13" s="43" t="s">
        <v>87</v>
      </c>
      <c r="H13" s="5" t="s">
        <v>48</v>
      </c>
    </row>
    <row r="14" spans="1:8" ht="35.1" customHeight="1">
      <c r="A14" s="32">
        <v>9</v>
      </c>
      <c r="B14" s="35" t="s">
        <v>82</v>
      </c>
      <c r="C14" s="84" t="str">
        <f t="shared" si="0"/>
        <v>행주농가 카드수익금 입금</v>
      </c>
      <c r="D14" s="85"/>
      <c r="E14" s="33">
        <v>13000</v>
      </c>
      <c r="F14" s="34"/>
      <c r="G14" s="43" t="s">
        <v>21</v>
      </c>
      <c r="H14" s="4" t="s">
        <v>21</v>
      </c>
    </row>
    <row r="15" spans="1:8" ht="35.1" customHeight="1">
      <c r="A15" s="32">
        <v>10</v>
      </c>
      <c r="B15" s="35" t="s">
        <v>82</v>
      </c>
      <c r="C15" s="84" t="str">
        <f t="shared" si="0"/>
        <v>행주농가 수익금 입금</v>
      </c>
      <c r="D15" s="85"/>
      <c r="E15" s="33">
        <v>31450</v>
      </c>
      <c r="F15" s="34"/>
      <c r="G15" s="43" t="s">
        <v>25</v>
      </c>
      <c r="H15" s="5" t="s">
        <v>21</v>
      </c>
    </row>
    <row r="16" spans="1:8" ht="35.1" customHeight="1">
      <c r="A16" s="32">
        <v>11</v>
      </c>
      <c r="B16" s="35" t="s">
        <v>82</v>
      </c>
      <c r="C16" s="84" t="str">
        <f t="shared" si="0"/>
        <v>행주농가 수익금 입금</v>
      </c>
      <c r="D16" s="85"/>
      <c r="E16" s="33">
        <v>1188000</v>
      </c>
      <c r="F16" s="34"/>
      <c r="G16" s="43" t="s">
        <v>25</v>
      </c>
      <c r="H16" s="4" t="s">
        <v>21</v>
      </c>
    </row>
    <row r="17" spans="1:8" ht="35.1" customHeight="1">
      <c r="A17" s="32">
        <v>12</v>
      </c>
      <c r="B17" s="35" t="s">
        <v>82</v>
      </c>
      <c r="C17" s="84" t="str">
        <f t="shared" si="0"/>
        <v>행주농가 수익금 입금</v>
      </c>
      <c r="D17" s="85"/>
      <c r="E17" s="33">
        <v>219000</v>
      </c>
      <c r="F17" s="34"/>
      <c r="G17" s="43" t="s">
        <v>25</v>
      </c>
      <c r="H17" s="4" t="s">
        <v>25</v>
      </c>
    </row>
    <row r="18" spans="1:8" ht="35.1" customHeight="1">
      <c r="A18" s="32">
        <v>13</v>
      </c>
      <c r="B18" s="35" t="s">
        <v>82</v>
      </c>
      <c r="C18" s="84" t="str">
        <f t="shared" si="0"/>
        <v>행주농가 수익금 입금</v>
      </c>
      <c r="D18" s="85"/>
      <c r="E18" s="33">
        <v>122191</v>
      </c>
      <c r="F18" s="34"/>
      <c r="G18" s="43" t="s">
        <v>25</v>
      </c>
      <c r="H18" s="5" t="s">
        <v>21</v>
      </c>
    </row>
    <row r="19" spans="1:8" ht="35.1" customHeight="1">
      <c r="A19" s="32">
        <v>14</v>
      </c>
      <c r="B19" s="35" t="s">
        <v>83</v>
      </c>
      <c r="C19" s="84" t="str">
        <f t="shared" si="0"/>
        <v>행주농가 카드수익금 입금</v>
      </c>
      <c r="D19" s="85"/>
      <c r="E19" s="33">
        <v>25000</v>
      </c>
      <c r="F19" s="34"/>
      <c r="G19" s="43" t="s">
        <v>21</v>
      </c>
      <c r="H19" s="4" t="s">
        <v>21</v>
      </c>
    </row>
    <row r="20" spans="1:8" ht="35.1" customHeight="1">
      <c r="A20" s="32">
        <v>15</v>
      </c>
      <c r="B20" s="35" t="s">
        <v>83</v>
      </c>
      <c r="C20" s="84" t="str">
        <f t="shared" si="0"/>
        <v>행주농가 현금수익금 입금</v>
      </c>
      <c r="D20" s="85"/>
      <c r="E20" s="33">
        <v>525000</v>
      </c>
      <c r="F20" s="34"/>
      <c r="G20" s="43" t="s">
        <v>86</v>
      </c>
      <c r="H20" s="5" t="s">
        <v>47</v>
      </c>
    </row>
    <row r="21" spans="1:8" ht="35.1" customHeight="1">
      <c r="A21" s="32">
        <v>16</v>
      </c>
      <c r="B21" s="35" t="s">
        <v>83</v>
      </c>
      <c r="C21" s="84" t="str">
        <f t="shared" si="0"/>
        <v>행주농가 카드수익금 입금</v>
      </c>
      <c r="D21" s="85"/>
      <c r="E21" s="33">
        <v>245000</v>
      </c>
      <c r="F21" s="34"/>
      <c r="G21" s="43" t="s">
        <v>21</v>
      </c>
      <c r="H21" s="4" t="s">
        <v>47</v>
      </c>
    </row>
    <row r="22" spans="1:8" ht="35.1" customHeight="1">
      <c r="A22" s="32">
        <v>17</v>
      </c>
      <c r="B22" s="35" t="s">
        <v>83</v>
      </c>
      <c r="C22" s="84" t="str">
        <f t="shared" si="0"/>
        <v>행주농가 카드수익금 입금</v>
      </c>
      <c r="D22" s="85"/>
      <c r="E22" s="33">
        <v>33000</v>
      </c>
      <c r="F22" s="34"/>
      <c r="G22" s="43" t="s">
        <v>21</v>
      </c>
      <c r="H22" s="5" t="s">
        <v>47</v>
      </c>
    </row>
    <row r="23" spans="1:8" ht="35.1" customHeight="1">
      <c r="A23" s="32">
        <v>18</v>
      </c>
      <c r="B23" s="35" t="s">
        <v>84</v>
      </c>
      <c r="C23" s="84" t="str">
        <f t="shared" si="0"/>
        <v>행주농가 카드수익금 입금</v>
      </c>
      <c r="D23" s="85"/>
      <c r="E23" s="33">
        <v>24000</v>
      </c>
      <c r="F23" s="34"/>
      <c r="G23" s="43" t="s">
        <v>21</v>
      </c>
      <c r="H23" s="4" t="s">
        <v>47</v>
      </c>
    </row>
    <row r="24" spans="1:8" ht="35.1" customHeight="1">
      <c r="A24" s="32">
        <v>19</v>
      </c>
      <c r="B24" s="35" t="s">
        <v>85</v>
      </c>
      <c r="C24" s="84" t="str">
        <f t="shared" si="0"/>
        <v xml:space="preserve">행주농가 수익금 입금 </v>
      </c>
      <c r="D24" s="85"/>
      <c r="E24" s="33">
        <v>1798100</v>
      </c>
      <c r="F24" s="34"/>
      <c r="G24" s="43" t="s">
        <v>88</v>
      </c>
      <c r="H24" s="5" t="s">
        <v>47</v>
      </c>
    </row>
    <row r="25" spans="1:8" ht="35.1" customHeight="1">
      <c r="A25" s="32">
        <v>20</v>
      </c>
      <c r="B25" s="35" t="s">
        <v>85</v>
      </c>
      <c r="C25" s="84" t="str">
        <f t="shared" si="0"/>
        <v xml:space="preserve">행주농가 수익금 입금 </v>
      </c>
      <c r="D25" s="85"/>
      <c r="E25" s="33">
        <v>378250</v>
      </c>
      <c r="F25" s="34"/>
      <c r="G25" s="43" t="s">
        <v>88</v>
      </c>
      <c r="H25" s="4" t="s">
        <v>47</v>
      </c>
    </row>
    <row r="26" spans="1:8" ht="35.1" customHeight="1">
      <c r="A26" s="32">
        <v>21</v>
      </c>
      <c r="B26" s="35" t="s">
        <v>85</v>
      </c>
      <c r="C26" s="84" t="str">
        <f t="shared" si="0"/>
        <v xml:space="preserve">행주농가 수익금 입금 </v>
      </c>
      <c r="D26" s="85"/>
      <c r="E26" s="33">
        <v>7187800</v>
      </c>
      <c r="F26" s="34"/>
      <c r="G26" s="43" t="s">
        <v>88</v>
      </c>
      <c r="H26" s="4" t="s">
        <v>25</v>
      </c>
    </row>
    <row r="27" spans="1:8" ht="35.1" customHeight="1">
      <c r="A27" s="32">
        <v>22</v>
      </c>
      <c r="B27" s="35" t="s">
        <v>85</v>
      </c>
      <c r="C27" s="84" t="str">
        <f t="shared" si="0"/>
        <v xml:space="preserve">행주농가 수익금 입금 </v>
      </c>
      <c r="D27" s="85"/>
      <c r="E27" s="33">
        <v>634100</v>
      </c>
      <c r="F27" s="34"/>
      <c r="G27" s="43" t="s">
        <v>88</v>
      </c>
      <c r="H27" s="5" t="s">
        <v>25</v>
      </c>
    </row>
    <row r="28" spans="1:8" ht="35.1" customHeight="1">
      <c r="A28" s="32">
        <v>23</v>
      </c>
      <c r="B28" s="35" t="s">
        <v>85</v>
      </c>
      <c r="C28" s="84" t="str">
        <f t="shared" si="0"/>
        <v xml:space="preserve">행주농가 수익금 입금 </v>
      </c>
      <c r="D28" s="85"/>
      <c r="E28" s="33">
        <v>1254950</v>
      </c>
      <c r="F28" s="34"/>
      <c r="G28" s="43" t="s">
        <v>88</v>
      </c>
      <c r="H28" s="5" t="s">
        <v>49</v>
      </c>
    </row>
    <row r="29" spans="1:8" ht="35.1" customHeight="1">
      <c r="A29" s="32">
        <v>24</v>
      </c>
      <c r="B29" s="35" t="s">
        <v>85</v>
      </c>
      <c r="C29" s="84" t="str">
        <f t="shared" si="0"/>
        <v xml:space="preserve">행주농가 수익금 입금 </v>
      </c>
      <c r="D29" s="85"/>
      <c r="E29" s="33">
        <v>216250</v>
      </c>
      <c r="F29" s="34"/>
      <c r="G29" s="43" t="s">
        <v>88</v>
      </c>
      <c r="H29" s="4" t="s">
        <v>49</v>
      </c>
    </row>
    <row r="30" spans="1:8" ht="35.1" customHeight="1">
      <c r="A30" s="32">
        <v>25</v>
      </c>
      <c r="B30" s="35" t="s">
        <v>85</v>
      </c>
      <c r="C30" s="84" t="str">
        <f t="shared" si="0"/>
        <v xml:space="preserve">행주농가 수익금 입금 </v>
      </c>
      <c r="D30" s="85"/>
      <c r="E30" s="33">
        <v>576000</v>
      </c>
      <c r="F30" s="34"/>
      <c r="G30" s="43" t="s">
        <v>88</v>
      </c>
      <c r="H30" s="4" t="s">
        <v>25</v>
      </c>
    </row>
    <row r="31" spans="1:8" ht="36" customHeight="1">
      <c r="A31" s="88" t="s">
        <v>19</v>
      </c>
      <c r="B31" s="88"/>
      <c r="C31" s="88"/>
      <c r="D31" s="88"/>
      <c r="E31" s="88"/>
      <c r="F31" s="88"/>
    </row>
    <row r="32" spans="1:8" ht="36" customHeight="1">
      <c r="A32" s="86" t="s">
        <v>8</v>
      </c>
      <c r="B32" s="86"/>
      <c r="C32" s="31" t="s">
        <v>9</v>
      </c>
      <c r="D32" s="31" t="s">
        <v>4</v>
      </c>
      <c r="E32" s="31" t="s">
        <v>6</v>
      </c>
      <c r="F32" s="31" t="s">
        <v>7</v>
      </c>
    </row>
    <row r="33" spans="1:6" ht="36" customHeight="1">
      <c r="A33" s="86" t="s">
        <v>10</v>
      </c>
      <c r="B33" s="86"/>
      <c r="C33" s="94">
        <f>C36+C39+C41+C43+C71</f>
        <v>13676077</v>
      </c>
      <c r="D33" s="90"/>
      <c r="E33" s="90"/>
      <c r="F33" s="34"/>
    </row>
    <row r="34" spans="1:6" ht="36" customHeight="1">
      <c r="A34" s="86" t="s">
        <v>13</v>
      </c>
      <c r="B34" s="31">
        <v>1</v>
      </c>
      <c r="C34" s="36" t="s">
        <v>20</v>
      </c>
      <c r="D34" s="44">
        <v>45693</v>
      </c>
      <c r="E34" s="38">
        <v>5005000</v>
      </c>
      <c r="F34" s="34"/>
    </row>
    <row r="35" spans="1:6" ht="36" customHeight="1">
      <c r="A35" s="86"/>
      <c r="B35" s="31"/>
      <c r="C35" s="36"/>
      <c r="D35" s="37"/>
      <c r="E35" s="38"/>
      <c r="F35" s="34"/>
    </row>
    <row r="36" spans="1:6" ht="36" customHeight="1">
      <c r="A36" s="86"/>
      <c r="B36" s="31" t="s">
        <v>11</v>
      </c>
      <c r="C36" s="95">
        <f>SUM(E34:E35)</f>
        <v>5005000</v>
      </c>
      <c r="D36" s="95"/>
      <c r="E36" s="95"/>
      <c r="F36" s="34"/>
    </row>
    <row r="37" spans="1:6" ht="36" customHeight="1">
      <c r="A37" s="86" t="s">
        <v>14</v>
      </c>
      <c r="B37" s="31">
        <v>1</v>
      </c>
      <c r="C37" s="39" t="s">
        <v>89</v>
      </c>
      <c r="D37" s="44" t="s">
        <v>84</v>
      </c>
      <c r="E37" s="40">
        <v>1246000</v>
      </c>
      <c r="F37" s="34"/>
    </row>
    <row r="38" spans="1:6" ht="36" customHeight="1">
      <c r="A38" s="86"/>
      <c r="B38" s="31"/>
      <c r="C38" s="39"/>
      <c r="D38" s="37"/>
      <c r="E38" s="40"/>
      <c r="F38" s="34"/>
    </row>
    <row r="39" spans="1:6" ht="36" customHeight="1">
      <c r="A39" s="86"/>
      <c r="B39" s="31" t="s">
        <v>11</v>
      </c>
      <c r="C39" s="93">
        <f>SUM(E37:E38)</f>
        <v>1246000</v>
      </c>
      <c r="D39" s="93"/>
      <c r="E39" s="93"/>
      <c r="F39" s="34"/>
    </row>
    <row r="40" spans="1:6" ht="36" customHeight="1">
      <c r="A40" s="86" t="s">
        <v>12</v>
      </c>
      <c r="B40" s="31"/>
      <c r="C40" s="39"/>
      <c r="D40" s="39"/>
      <c r="E40" s="41"/>
      <c r="F40" s="34"/>
    </row>
    <row r="41" spans="1:6" ht="36" customHeight="1">
      <c r="A41" s="86"/>
      <c r="B41" s="31" t="s">
        <v>11</v>
      </c>
      <c r="C41" s="97">
        <v>0</v>
      </c>
      <c r="D41" s="97"/>
      <c r="E41" s="97"/>
      <c r="F41" s="34"/>
    </row>
    <row r="42" spans="1:6" ht="36" customHeight="1">
      <c r="A42" s="86" t="s">
        <v>45</v>
      </c>
      <c r="B42" s="31"/>
      <c r="C42" s="39"/>
      <c r="D42" s="42"/>
      <c r="E42" s="40"/>
      <c r="F42" s="34"/>
    </row>
    <row r="43" spans="1:6" ht="36" customHeight="1">
      <c r="A43" s="86"/>
      <c r="B43" s="31" t="s">
        <v>11</v>
      </c>
      <c r="C43" s="93">
        <f>SUM(E42:E42)</f>
        <v>0</v>
      </c>
      <c r="D43" s="93"/>
      <c r="E43" s="93"/>
      <c r="F43" s="34"/>
    </row>
    <row r="44" spans="1:6" ht="36" customHeight="1">
      <c r="A44" s="86"/>
      <c r="B44" s="31">
        <v>1</v>
      </c>
      <c r="C44" s="39" t="s">
        <v>16</v>
      </c>
      <c r="D44" s="44">
        <v>45666</v>
      </c>
      <c r="E44" s="40">
        <v>120</v>
      </c>
      <c r="F44" s="34"/>
    </row>
    <row r="45" spans="1:6" ht="36" customHeight="1">
      <c r="A45" s="86"/>
      <c r="B45" s="31">
        <v>2</v>
      </c>
      <c r="C45" s="39" t="s">
        <v>16</v>
      </c>
      <c r="D45" s="44">
        <v>45671</v>
      </c>
      <c r="E45" s="40">
        <v>3880</v>
      </c>
      <c r="F45" s="34"/>
    </row>
    <row r="46" spans="1:6" ht="36" customHeight="1">
      <c r="A46" s="86"/>
      <c r="B46" s="31">
        <v>3</v>
      </c>
      <c r="C46" s="39" t="s">
        <v>50</v>
      </c>
      <c r="D46" s="44">
        <v>45671</v>
      </c>
      <c r="E46" s="40">
        <v>22000</v>
      </c>
      <c r="F46" s="34"/>
    </row>
    <row r="47" spans="1:6" ht="36" customHeight="1">
      <c r="A47" s="86"/>
      <c r="B47" s="31">
        <v>4</v>
      </c>
      <c r="C47" s="39" t="s">
        <v>16</v>
      </c>
      <c r="D47" s="44">
        <v>45671</v>
      </c>
      <c r="E47" s="40">
        <v>22000</v>
      </c>
      <c r="F47" s="34"/>
    </row>
    <row r="48" spans="1:6" ht="36" customHeight="1">
      <c r="A48" s="86"/>
      <c r="B48" s="31">
        <v>5</v>
      </c>
      <c r="C48" s="39" t="s">
        <v>51</v>
      </c>
      <c r="D48" s="44">
        <v>45673</v>
      </c>
      <c r="E48" s="40">
        <v>136630</v>
      </c>
      <c r="F48" s="34"/>
    </row>
    <row r="49" spans="1:6" ht="36" customHeight="1">
      <c r="A49" s="86"/>
      <c r="B49" s="31">
        <v>6</v>
      </c>
      <c r="C49" s="39" t="s">
        <v>16</v>
      </c>
      <c r="D49" s="44">
        <v>45673</v>
      </c>
      <c r="E49" s="40">
        <v>406820</v>
      </c>
      <c r="F49" s="34"/>
    </row>
    <row r="50" spans="1:6" ht="36" customHeight="1">
      <c r="A50" s="86"/>
      <c r="B50" s="31">
        <v>7</v>
      </c>
      <c r="C50" s="39" t="s">
        <v>52</v>
      </c>
      <c r="D50" s="44">
        <v>45674</v>
      </c>
      <c r="E50" s="40">
        <v>48900</v>
      </c>
      <c r="F50" s="34"/>
    </row>
    <row r="51" spans="1:6" ht="36" customHeight="1">
      <c r="A51" s="86"/>
      <c r="B51" s="31">
        <v>8</v>
      </c>
      <c r="C51" s="39" t="s">
        <v>16</v>
      </c>
      <c r="D51" s="44">
        <v>45674</v>
      </c>
      <c r="E51" s="40">
        <v>47560</v>
      </c>
      <c r="F51" s="34"/>
    </row>
    <row r="52" spans="1:6" ht="36" customHeight="1">
      <c r="A52" s="86"/>
      <c r="B52" s="31">
        <v>9</v>
      </c>
      <c r="C52" s="39" t="s">
        <v>16</v>
      </c>
      <c r="D52" s="44">
        <v>45677</v>
      </c>
      <c r="E52" s="40">
        <v>583200</v>
      </c>
      <c r="F52" s="34"/>
    </row>
    <row r="53" spans="1:6" ht="36" customHeight="1">
      <c r="A53" s="86"/>
      <c r="B53" s="31">
        <v>10</v>
      </c>
      <c r="C53" s="39" t="s">
        <v>16</v>
      </c>
      <c r="D53" s="44">
        <v>45677</v>
      </c>
      <c r="E53" s="40">
        <v>224400</v>
      </c>
      <c r="F53" s="34"/>
    </row>
    <row r="54" spans="1:6" ht="36" customHeight="1">
      <c r="A54" s="86"/>
      <c r="B54" s="31">
        <v>11</v>
      </c>
      <c r="C54" s="39" t="s">
        <v>53</v>
      </c>
      <c r="D54" s="44">
        <v>45677</v>
      </c>
      <c r="E54" s="40">
        <v>450</v>
      </c>
      <c r="F54" s="34"/>
    </row>
    <row r="55" spans="1:6" ht="36" customHeight="1">
      <c r="A55" s="86"/>
      <c r="B55" s="31">
        <v>12</v>
      </c>
      <c r="C55" s="39" t="s">
        <v>54</v>
      </c>
      <c r="D55" s="44">
        <v>45678</v>
      </c>
      <c r="E55" s="40">
        <v>195</v>
      </c>
      <c r="F55" s="34"/>
    </row>
    <row r="56" spans="1:6" ht="36" customHeight="1">
      <c r="A56" s="86"/>
      <c r="B56" s="31">
        <v>13</v>
      </c>
      <c r="C56" s="39" t="s">
        <v>55</v>
      </c>
      <c r="D56" s="44">
        <v>45679</v>
      </c>
      <c r="E56" s="40">
        <v>71400</v>
      </c>
      <c r="F56" s="34"/>
    </row>
    <row r="57" spans="1:6" ht="36" customHeight="1">
      <c r="A57" s="86"/>
      <c r="B57" s="31">
        <v>14</v>
      </c>
      <c r="C57" s="39" t="s">
        <v>55</v>
      </c>
      <c r="D57" s="44">
        <v>45679</v>
      </c>
      <c r="E57" s="40">
        <v>605000</v>
      </c>
      <c r="F57" s="34"/>
    </row>
    <row r="58" spans="1:6" ht="36" customHeight="1">
      <c r="A58" s="86"/>
      <c r="B58" s="31">
        <v>15</v>
      </c>
      <c r="C58" s="39" t="s">
        <v>56</v>
      </c>
      <c r="D58" s="44" t="s">
        <v>83</v>
      </c>
      <c r="E58" s="40">
        <v>1074870</v>
      </c>
      <c r="F58" s="34"/>
    </row>
    <row r="59" spans="1:6" ht="36" customHeight="1">
      <c r="A59" s="86"/>
      <c r="B59" s="31">
        <v>16</v>
      </c>
      <c r="C59" s="39" t="s">
        <v>57</v>
      </c>
      <c r="D59" s="44" t="s">
        <v>83</v>
      </c>
      <c r="E59" s="40">
        <v>47560</v>
      </c>
      <c r="F59" s="34"/>
    </row>
    <row r="60" spans="1:6" ht="36" customHeight="1">
      <c r="A60" s="86"/>
      <c r="B60" s="31">
        <v>17</v>
      </c>
      <c r="C60" s="39" t="s">
        <v>58</v>
      </c>
      <c r="D60" s="44" t="s">
        <v>83</v>
      </c>
      <c r="E60" s="40">
        <v>375</v>
      </c>
      <c r="F60" s="34"/>
    </row>
    <row r="61" spans="1:6" ht="36" customHeight="1">
      <c r="A61" s="86"/>
      <c r="B61" s="31">
        <v>18</v>
      </c>
      <c r="C61" s="39" t="s">
        <v>59</v>
      </c>
      <c r="D61" s="44" t="s">
        <v>83</v>
      </c>
      <c r="E61" s="40">
        <v>3675</v>
      </c>
      <c r="F61" s="34"/>
    </row>
    <row r="62" spans="1:6" ht="36" customHeight="1">
      <c r="A62" s="86"/>
      <c r="B62" s="31">
        <v>19</v>
      </c>
      <c r="C62" s="39" t="s">
        <v>16</v>
      </c>
      <c r="D62" s="44" t="s">
        <v>83</v>
      </c>
      <c r="E62" s="40">
        <v>412</v>
      </c>
      <c r="F62" s="34"/>
    </row>
    <row r="63" spans="1:6" ht="36" customHeight="1">
      <c r="A63" s="86"/>
      <c r="B63" s="31">
        <v>20</v>
      </c>
      <c r="C63" s="39" t="s">
        <v>16</v>
      </c>
      <c r="D63" s="44" t="s">
        <v>90</v>
      </c>
      <c r="E63" s="40">
        <v>62080</v>
      </c>
      <c r="F63" s="34"/>
    </row>
    <row r="64" spans="1:6" ht="36" customHeight="1">
      <c r="A64" s="86"/>
      <c r="B64" s="31">
        <v>21</v>
      </c>
      <c r="C64" s="39" t="s">
        <v>23</v>
      </c>
      <c r="D64" s="44" t="s">
        <v>90</v>
      </c>
      <c r="E64" s="40">
        <v>12000</v>
      </c>
      <c r="F64" s="34"/>
    </row>
    <row r="65" spans="1:6" ht="36" customHeight="1">
      <c r="A65" s="86"/>
      <c r="B65" s="31">
        <v>22</v>
      </c>
      <c r="C65" s="39" t="s">
        <v>16</v>
      </c>
      <c r="D65" s="44" t="s">
        <v>84</v>
      </c>
      <c r="E65" s="40">
        <v>330000</v>
      </c>
      <c r="F65" s="34"/>
    </row>
    <row r="66" spans="1:6" ht="36" customHeight="1">
      <c r="A66" s="86"/>
      <c r="B66" s="31">
        <v>23</v>
      </c>
      <c r="C66" s="39" t="s">
        <v>60</v>
      </c>
      <c r="D66" s="44" t="s">
        <v>84</v>
      </c>
      <c r="E66" s="40">
        <v>26200</v>
      </c>
      <c r="F66" s="34"/>
    </row>
    <row r="67" spans="1:6" ht="36" customHeight="1">
      <c r="A67" s="86"/>
      <c r="B67" s="31">
        <v>24</v>
      </c>
      <c r="C67" s="39" t="s">
        <v>16</v>
      </c>
      <c r="D67" s="44" t="s">
        <v>84</v>
      </c>
      <c r="E67" s="40">
        <v>360</v>
      </c>
      <c r="F67" s="34"/>
    </row>
    <row r="68" spans="1:6" ht="36" customHeight="1">
      <c r="A68" s="86"/>
      <c r="B68" s="31">
        <v>25</v>
      </c>
      <c r="C68" s="39" t="s">
        <v>61</v>
      </c>
      <c r="D68" s="44">
        <v>45688</v>
      </c>
      <c r="E68" s="40">
        <v>3683850</v>
      </c>
      <c r="F68" s="34"/>
    </row>
    <row r="69" spans="1:6" ht="36" customHeight="1">
      <c r="A69" s="86"/>
      <c r="B69" s="31">
        <v>26</v>
      </c>
      <c r="C69" s="39" t="s">
        <v>62</v>
      </c>
      <c r="D69" s="44">
        <v>45688</v>
      </c>
      <c r="E69" s="40">
        <v>2500</v>
      </c>
      <c r="F69" s="34"/>
    </row>
    <row r="70" spans="1:6" ht="36" customHeight="1">
      <c r="A70" s="86"/>
      <c r="B70" s="31">
        <v>27</v>
      </c>
      <c r="C70" s="39" t="s">
        <v>63</v>
      </c>
      <c r="D70" s="44">
        <v>45688</v>
      </c>
      <c r="E70" s="40">
        <v>8640</v>
      </c>
      <c r="F70" s="34"/>
    </row>
    <row r="71" spans="1:6" ht="36" customHeight="1">
      <c r="A71" s="86"/>
      <c r="B71" s="31" t="s">
        <v>11</v>
      </c>
      <c r="C71" s="96">
        <f>SUM(E44:E70)</f>
        <v>7425077</v>
      </c>
      <c r="D71" s="96"/>
      <c r="E71" s="96"/>
      <c r="F71" s="34"/>
    </row>
    <row r="72" spans="1:6">
      <c r="E72" s="7"/>
    </row>
    <row r="73" spans="1:6">
      <c r="E73" s="7"/>
    </row>
  </sheetData>
  <mergeCells count="46">
    <mergeCell ref="A44:A71"/>
    <mergeCell ref="A42:A43"/>
    <mergeCell ref="C43:E43"/>
    <mergeCell ref="A31:F31"/>
    <mergeCell ref="A32:B32"/>
    <mergeCell ref="A33:B33"/>
    <mergeCell ref="C33:E33"/>
    <mergeCell ref="C36:E36"/>
    <mergeCell ref="C39:E39"/>
    <mergeCell ref="C71:E71"/>
    <mergeCell ref="A34:A36"/>
    <mergeCell ref="A40:A41"/>
    <mergeCell ref="A37:A39"/>
    <mergeCell ref="C41:E41"/>
    <mergeCell ref="A5:B5"/>
    <mergeCell ref="C5:D5"/>
    <mergeCell ref="A3:E3"/>
    <mergeCell ref="A1:F1"/>
    <mergeCell ref="B2:C2"/>
    <mergeCell ref="E2:F2"/>
    <mergeCell ref="C4:D4"/>
    <mergeCell ref="C18:D18"/>
    <mergeCell ref="C7:D7"/>
    <mergeCell ref="C6:D6"/>
    <mergeCell ref="C20:D20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8:D28"/>
    <mergeCell ref="C29:D29"/>
    <mergeCell ref="C30:D30"/>
    <mergeCell ref="C19:D19"/>
    <mergeCell ref="C21:D21"/>
    <mergeCell ref="C25:D25"/>
    <mergeCell ref="C26:D26"/>
    <mergeCell ref="C27:D27"/>
    <mergeCell ref="C22:D22"/>
    <mergeCell ref="C23:D23"/>
    <mergeCell ref="C24:D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" manualBreakCount="2">
    <brk id="28" max="5" man="1"/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4"/>
  <sheetViews>
    <sheetView view="pageBreakPreview" topLeftCell="A25" zoomScale="80" zoomScaleNormal="100" zoomScaleSheetLayoutView="80" workbookViewId="0">
      <selection activeCell="C16" sqref="C16:E16"/>
    </sheetView>
  </sheetViews>
  <sheetFormatPr defaultColWidth="9" defaultRowHeight="16.5"/>
  <cols>
    <col min="1" max="1" width="11.875" style="81" customWidth="1"/>
    <col min="2" max="2" width="14.75" style="81" customWidth="1"/>
    <col min="3" max="3" width="55.625" style="81" customWidth="1"/>
    <col min="4" max="4" width="13.25" style="81" customWidth="1"/>
    <col min="5" max="5" width="18" style="83" customWidth="1"/>
    <col min="6" max="6" width="13.875" style="81" customWidth="1"/>
    <col min="7" max="16384" width="9" style="3"/>
  </cols>
  <sheetData>
    <row r="1" spans="1:11" s="2" customFormat="1" ht="45" customHeight="1">
      <c r="A1" s="100" t="s">
        <v>102</v>
      </c>
      <c r="B1" s="101"/>
      <c r="C1" s="101"/>
      <c r="D1" s="101"/>
      <c r="E1" s="101"/>
      <c r="F1" s="102"/>
    </row>
    <row r="2" spans="1:11" ht="36" customHeight="1">
      <c r="A2" s="66" t="s">
        <v>0</v>
      </c>
      <c r="B2" s="103" t="s">
        <v>26</v>
      </c>
      <c r="C2" s="104"/>
      <c r="D2" s="66" t="s">
        <v>1</v>
      </c>
      <c r="E2" s="103" t="s">
        <v>27</v>
      </c>
      <c r="F2" s="104"/>
    </row>
    <row r="3" spans="1:11" ht="36" customHeight="1">
      <c r="A3" s="105" t="s">
        <v>2</v>
      </c>
      <c r="B3" s="106"/>
      <c r="C3" s="106"/>
      <c r="D3" s="106"/>
      <c r="E3" s="107"/>
      <c r="F3" s="67"/>
    </row>
    <row r="4" spans="1:11" ht="36" customHeight="1">
      <c r="A4" s="66" t="s">
        <v>3</v>
      </c>
      <c r="B4" s="66" t="s">
        <v>4</v>
      </c>
      <c r="C4" s="108" t="s">
        <v>5</v>
      </c>
      <c r="D4" s="109"/>
      <c r="E4" s="66" t="s">
        <v>6</v>
      </c>
      <c r="F4" s="66" t="s">
        <v>7</v>
      </c>
    </row>
    <row r="5" spans="1:11" ht="36" customHeight="1">
      <c r="A5" s="108" t="s">
        <v>10</v>
      </c>
      <c r="B5" s="109"/>
      <c r="C5" s="103"/>
      <c r="D5" s="104"/>
      <c r="E5" s="68">
        <f>SUM(E6:E11)</f>
        <v>6914730</v>
      </c>
      <c r="F5" s="69"/>
    </row>
    <row r="6" spans="1:11" ht="36" customHeight="1">
      <c r="A6" s="67">
        <v>1</v>
      </c>
      <c r="B6" s="70">
        <v>45665</v>
      </c>
      <c r="C6" s="98" t="s">
        <v>106</v>
      </c>
      <c r="D6" s="99"/>
      <c r="E6" s="71">
        <v>1000</v>
      </c>
      <c r="F6" s="69"/>
      <c r="H6" s="4" t="s">
        <v>104</v>
      </c>
      <c r="K6" s="3" t="s">
        <v>28</v>
      </c>
    </row>
    <row r="7" spans="1:11" ht="36" customHeight="1">
      <c r="A7" s="67">
        <v>2</v>
      </c>
      <c r="B7" s="70">
        <v>45671</v>
      </c>
      <c r="C7" s="98" t="s">
        <v>105</v>
      </c>
      <c r="D7" s="99"/>
      <c r="E7" s="71">
        <v>2953950</v>
      </c>
      <c r="F7" s="69"/>
      <c r="H7" s="5" t="s">
        <v>103</v>
      </c>
    </row>
    <row r="8" spans="1:11" ht="36" customHeight="1">
      <c r="A8" s="67">
        <v>3</v>
      </c>
      <c r="B8" s="70">
        <v>45672</v>
      </c>
      <c r="C8" s="98" t="s">
        <v>108</v>
      </c>
      <c r="D8" s="99"/>
      <c r="E8" s="71">
        <v>4000</v>
      </c>
      <c r="F8" s="69"/>
      <c r="H8" s="5" t="s">
        <v>64</v>
      </c>
    </row>
    <row r="9" spans="1:11" ht="36" customHeight="1">
      <c r="A9" s="67">
        <v>4</v>
      </c>
      <c r="B9" s="70">
        <v>45673</v>
      </c>
      <c r="C9" s="98" t="s">
        <v>107</v>
      </c>
      <c r="D9" s="99"/>
      <c r="E9" s="71">
        <v>962780</v>
      </c>
      <c r="F9" s="69"/>
      <c r="H9" s="4" t="s">
        <v>65</v>
      </c>
    </row>
    <row r="10" spans="1:11" ht="36" customHeight="1">
      <c r="A10" s="67">
        <v>5</v>
      </c>
      <c r="B10" s="70">
        <v>45677</v>
      </c>
      <c r="C10" s="98" t="s">
        <v>106</v>
      </c>
      <c r="D10" s="99"/>
      <c r="E10" s="71">
        <v>1000</v>
      </c>
      <c r="F10" s="69"/>
      <c r="H10" s="5" t="s">
        <v>65</v>
      </c>
    </row>
    <row r="11" spans="1:11" ht="36" customHeight="1">
      <c r="A11" s="67">
        <v>6</v>
      </c>
      <c r="B11" s="70">
        <v>45688</v>
      </c>
      <c r="C11" s="98" t="s">
        <v>109</v>
      </c>
      <c r="D11" s="99"/>
      <c r="E11" s="71">
        <v>2992000</v>
      </c>
      <c r="F11" s="69"/>
      <c r="H11" s="4" t="s">
        <v>66</v>
      </c>
    </row>
    <row r="12" spans="1:11" ht="36" customHeight="1">
      <c r="A12" s="115" t="s">
        <v>29</v>
      </c>
      <c r="B12" s="116"/>
      <c r="C12" s="116"/>
      <c r="D12" s="116"/>
      <c r="E12" s="116"/>
      <c r="F12" s="117"/>
    </row>
    <row r="13" spans="1:11" ht="36" customHeight="1">
      <c r="A13" s="108" t="s">
        <v>8</v>
      </c>
      <c r="B13" s="109"/>
      <c r="C13" s="66" t="s">
        <v>9</v>
      </c>
      <c r="D13" s="66" t="s">
        <v>4</v>
      </c>
      <c r="E13" s="66" t="s">
        <v>6</v>
      </c>
      <c r="F13" s="66" t="s">
        <v>7</v>
      </c>
    </row>
    <row r="14" spans="1:11" ht="36" customHeight="1">
      <c r="A14" s="108" t="s">
        <v>10</v>
      </c>
      <c r="B14" s="109"/>
      <c r="C14" s="118">
        <f>C16+C18+C20+C22+C32</f>
        <v>5690450</v>
      </c>
      <c r="D14" s="119"/>
      <c r="E14" s="120"/>
      <c r="F14" s="69"/>
    </row>
    <row r="15" spans="1:11" ht="36" customHeight="1">
      <c r="A15" s="110" t="s">
        <v>30</v>
      </c>
      <c r="B15" s="66">
        <v>1</v>
      </c>
      <c r="C15" s="72" t="s">
        <v>110</v>
      </c>
      <c r="D15" s="73">
        <v>45693</v>
      </c>
      <c r="E15" s="74">
        <v>3454500</v>
      </c>
      <c r="F15" s="69"/>
    </row>
    <row r="16" spans="1:11" ht="36" customHeight="1">
      <c r="A16" s="111"/>
      <c r="B16" s="66" t="s">
        <v>11</v>
      </c>
      <c r="C16" s="112">
        <f>SUM(E15:E15)</f>
        <v>3454500</v>
      </c>
      <c r="D16" s="113"/>
      <c r="E16" s="114"/>
      <c r="F16" s="69"/>
    </row>
    <row r="17" spans="1:6" ht="36" customHeight="1">
      <c r="A17" s="110" t="s">
        <v>31</v>
      </c>
      <c r="B17" s="66">
        <v>1</v>
      </c>
      <c r="C17" s="75"/>
      <c r="D17" s="73"/>
      <c r="E17" s="76"/>
      <c r="F17" s="69"/>
    </row>
    <row r="18" spans="1:6" ht="36" customHeight="1">
      <c r="A18" s="111"/>
      <c r="B18" s="66" t="s">
        <v>11</v>
      </c>
      <c r="C18" s="112">
        <f>SUM(E17:E17)</f>
        <v>0</v>
      </c>
      <c r="D18" s="113"/>
      <c r="E18" s="114"/>
      <c r="F18" s="69"/>
    </row>
    <row r="19" spans="1:6" ht="36" customHeight="1">
      <c r="A19" s="110" t="s">
        <v>12</v>
      </c>
      <c r="B19" s="66"/>
      <c r="C19" s="72"/>
      <c r="D19" s="72"/>
      <c r="E19" s="77"/>
      <c r="F19" s="69"/>
    </row>
    <row r="20" spans="1:6" ht="36" customHeight="1">
      <c r="A20" s="111"/>
      <c r="B20" s="66" t="s">
        <v>11</v>
      </c>
      <c r="C20" s="121">
        <v>0</v>
      </c>
      <c r="D20" s="122"/>
      <c r="E20" s="123"/>
      <c r="F20" s="69"/>
    </row>
    <row r="21" spans="1:6" ht="36" customHeight="1">
      <c r="A21" s="110" t="s">
        <v>32</v>
      </c>
      <c r="B21" s="66"/>
      <c r="C21" s="72"/>
      <c r="D21" s="78"/>
      <c r="E21" s="74"/>
      <c r="F21" s="69"/>
    </row>
    <row r="22" spans="1:6" ht="36" customHeight="1">
      <c r="A22" s="111"/>
      <c r="B22" s="66" t="s">
        <v>11</v>
      </c>
      <c r="C22" s="124">
        <f>SUM(E21:E21)</f>
        <v>0</v>
      </c>
      <c r="D22" s="125"/>
      <c r="E22" s="126"/>
      <c r="F22" s="69"/>
    </row>
    <row r="23" spans="1:6" ht="36" customHeight="1">
      <c r="A23" s="110" t="s">
        <v>33</v>
      </c>
      <c r="B23" s="66">
        <v>1</v>
      </c>
      <c r="C23" s="79" t="s">
        <v>111</v>
      </c>
      <c r="D23" s="70">
        <v>45663</v>
      </c>
      <c r="E23" s="80">
        <v>3880</v>
      </c>
      <c r="F23" s="69"/>
    </row>
    <row r="24" spans="1:6" ht="36" customHeight="1">
      <c r="A24" s="127"/>
      <c r="B24" s="66">
        <v>2</v>
      </c>
      <c r="C24" s="79" t="s">
        <v>34</v>
      </c>
      <c r="D24" s="70">
        <v>45665</v>
      </c>
      <c r="E24" s="80">
        <v>15</v>
      </c>
      <c r="F24" s="69"/>
    </row>
    <row r="25" spans="1:6" ht="36" customHeight="1">
      <c r="A25" s="127"/>
      <c r="B25" s="66">
        <v>3</v>
      </c>
      <c r="C25" s="79" t="s">
        <v>112</v>
      </c>
      <c r="D25" s="70">
        <v>45672</v>
      </c>
      <c r="E25" s="80">
        <v>195580</v>
      </c>
      <c r="F25" s="69"/>
    </row>
    <row r="26" spans="1:6" ht="36" customHeight="1">
      <c r="A26" s="127"/>
      <c r="B26" s="66">
        <v>4</v>
      </c>
      <c r="C26" s="79" t="s">
        <v>68</v>
      </c>
      <c r="D26" s="70">
        <v>45672</v>
      </c>
      <c r="E26" s="80">
        <v>22000</v>
      </c>
      <c r="F26" s="69"/>
    </row>
    <row r="27" spans="1:6" ht="36" customHeight="1">
      <c r="A27" s="127"/>
      <c r="B27" s="66">
        <v>5</v>
      </c>
      <c r="C27" s="79" t="s">
        <v>67</v>
      </c>
      <c r="D27" s="70">
        <v>45677</v>
      </c>
      <c r="E27" s="80">
        <v>12000</v>
      </c>
      <c r="F27" s="69"/>
    </row>
    <row r="28" spans="1:6" ht="36" customHeight="1">
      <c r="A28" s="127"/>
      <c r="B28" s="66">
        <v>6</v>
      </c>
      <c r="C28" s="79" t="s">
        <v>69</v>
      </c>
      <c r="D28" s="70">
        <v>45677</v>
      </c>
      <c r="E28" s="80">
        <v>22000</v>
      </c>
      <c r="F28" s="69"/>
    </row>
    <row r="29" spans="1:6" ht="36" customHeight="1">
      <c r="A29" s="127"/>
      <c r="B29" s="66">
        <v>7</v>
      </c>
      <c r="C29" s="79" t="s">
        <v>113</v>
      </c>
      <c r="D29" s="70">
        <v>45677</v>
      </c>
      <c r="E29" s="80">
        <v>15</v>
      </c>
      <c r="F29" s="69"/>
    </row>
    <row r="30" spans="1:6" ht="36" customHeight="1">
      <c r="A30" s="127"/>
      <c r="B30" s="66">
        <v>8</v>
      </c>
      <c r="C30" s="79" t="s">
        <v>114</v>
      </c>
      <c r="D30" s="70">
        <v>45688</v>
      </c>
      <c r="E30" s="80">
        <v>1935580</v>
      </c>
      <c r="F30" s="69"/>
    </row>
    <row r="31" spans="1:6" ht="36" customHeight="1">
      <c r="A31" s="127"/>
      <c r="B31" s="66">
        <v>9</v>
      </c>
      <c r="C31" s="79" t="s">
        <v>113</v>
      </c>
      <c r="D31" s="70">
        <v>45688</v>
      </c>
      <c r="E31" s="80">
        <v>44880</v>
      </c>
      <c r="F31" s="69"/>
    </row>
    <row r="32" spans="1:6" ht="36" customHeight="1">
      <c r="A32" s="111"/>
      <c r="B32" s="66" t="s">
        <v>11</v>
      </c>
      <c r="C32" s="128">
        <f>SUM(E23:E31)</f>
        <v>2235950</v>
      </c>
      <c r="D32" s="129"/>
      <c r="E32" s="130"/>
      <c r="F32" s="69"/>
    </row>
    <row r="33" spans="5:5">
      <c r="E33" s="82"/>
    </row>
    <row r="34" spans="5:5">
      <c r="E34" s="82"/>
    </row>
  </sheetData>
  <mergeCells count="27">
    <mergeCell ref="A19:A20"/>
    <mergeCell ref="C20:E20"/>
    <mergeCell ref="A21:A22"/>
    <mergeCell ref="C22:E22"/>
    <mergeCell ref="A23:A32"/>
    <mergeCell ref="C32:E32"/>
    <mergeCell ref="A17:A18"/>
    <mergeCell ref="C18:E18"/>
    <mergeCell ref="A12:F12"/>
    <mergeCell ref="A13:B13"/>
    <mergeCell ref="A14:B14"/>
    <mergeCell ref="C14:E14"/>
    <mergeCell ref="A15:A16"/>
    <mergeCell ref="C16:E16"/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2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view="pageBreakPreview" topLeftCell="A7" zoomScale="85" zoomScaleNormal="100" zoomScaleSheetLayoutView="85" workbookViewId="0">
      <selection activeCell="C14" sqref="C14:E14"/>
    </sheetView>
  </sheetViews>
  <sheetFormatPr defaultRowHeight="16.5"/>
  <cols>
    <col min="1" max="1" width="11.875" style="12" customWidth="1"/>
    <col min="2" max="2" width="15" style="12" bestFit="1" customWidth="1"/>
    <col min="3" max="3" width="49.25" style="12" customWidth="1"/>
    <col min="4" max="4" width="14.75" style="12" customWidth="1"/>
    <col min="5" max="5" width="15.125" style="12" customWidth="1"/>
    <col min="6" max="6" width="11.75" style="12" customWidth="1"/>
  </cols>
  <sheetData>
    <row r="1" spans="1:6" ht="45" customHeight="1">
      <c r="A1" s="89" t="s">
        <v>91</v>
      </c>
      <c r="B1" s="89"/>
      <c r="C1" s="89"/>
      <c r="D1" s="89"/>
      <c r="E1" s="89"/>
      <c r="F1" s="89"/>
    </row>
    <row r="2" spans="1:6" ht="36" customHeight="1">
      <c r="A2" s="31" t="s">
        <v>0</v>
      </c>
      <c r="B2" s="90" t="s">
        <v>37</v>
      </c>
      <c r="C2" s="90"/>
      <c r="D2" s="31" t="s">
        <v>1</v>
      </c>
      <c r="E2" s="90" t="s">
        <v>18</v>
      </c>
      <c r="F2" s="90"/>
    </row>
    <row r="3" spans="1:6" ht="36" customHeight="1">
      <c r="A3" s="88" t="s">
        <v>2</v>
      </c>
      <c r="B3" s="88"/>
      <c r="C3" s="88"/>
      <c r="D3" s="88"/>
      <c r="E3" s="88"/>
      <c r="F3" s="45"/>
    </row>
    <row r="4" spans="1:6" ht="36" customHeight="1">
      <c r="A4" s="31" t="s">
        <v>3</v>
      </c>
      <c r="B4" s="31" t="s">
        <v>4</v>
      </c>
      <c r="C4" s="86" t="s">
        <v>5</v>
      </c>
      <c r="D4" s="86"/>
      <c r="E4" s="31" t="s">
        <v>6</v>
      </c>
      <c r="F4" s="31" t="s">
        <v>7</v>
      </c>
    </row>
    <row r="5" spans="1:6" ht="36" customHeight="1">
      <c r="A5" s="86" t="s">
        <v>10</v>
      </c>
      <c r="B5" s="86"/>
      <c r="C5" s="94">
        <f>SUM(E6:E6)</f>
        <v>0</v>
      </c>
      <c r="D5" s="90"/>
      <c r="E5" s="90"/>
      <c r="F5" s="34"/>
    </row>
    <row r="6" spans="1:6" ht="36" customHeight="1">
      <c r="A6" s="34"/>
      <c r="B6" s="46"/>
      <c r="C6" s="131"/>
      <c r="D6" s="132"/>
      <c r="E6" s="47"/>
      <c r="F6" s="34"/>
    </row>
    <row r="7" spans="1:6" ht="36" customHeight="1">
      <c r="A7" s="88" t="s">
        <v>19</v>
      </c>
      <c r="B7" s="88"/>
      <c r="C7" s="88"/>
      <c r="D7" s="88"/>
      <c r="E7" s="88"/>
      <c r="F7" s="88"/>
    </row>
    <row r="8" spans="1:6" ht="36" customHeight="1">
      <c r="A8" s="86" t="s">
        <v>8</v>
      </c>
      <c r="B8" s="86"/>
      <c r="C8" s="31" t="s">
        <v>38</v>
      </c>
      <c r="D8" s="31" t="s">
        <v>4</v>
      </c>
      <c r="E8" s="31" t="s">
        <v>6</v>
      </c>
      <c r="F8" s="31" t="s">
        <v>7</v>
      </c>
    </row>
    <row r="9" spans="1:6" ht="36" customHeight="1">
      <c r="A9" s="86" t="s">
        <v>10</v>
      </c>
      <c r="B9" s="86"/>
      <c r="C9" s="94">
        <f>C12+C14+C20</f>
        <v>3661080</v>
      </c>
      <c r="D9" s="90"/>
      <c r="E9" s="90"/>
      <c r="F9" s="34"/>
    </row>
    <row r="10" spans="1:6" ht="36" customHeight="1">
      <c r="A10" s="135" t="s">
        <v>13</v>
      </c>
      <c r="B10" s="31">
        <v>1</v>
      </c>
      <c r="C10" s="32" t="s">
        <v>39</v>
      </c>
      <c r="D10" s="49">
        <v>45693</v>
      </c>
      <c r="E10" s="48">
        <v>2400000</v>
      </c>
      <c r="F10" s="34"/>
    </row>
    <row r="11" spans="1:6" ht="36" customHeight="1">
      <c r="A11" s="135"/>
      <c r="B11" s="31">
        <v>2</v>
      </c>
      <c r="C11" s="32" t="s">
        <v>40</v>
      </c>
      <c r="D11" s="49">
        <v>45693</v>
      </c>
      <c r="E11" s="48">
        <v>1164000</v>
      </c>
      <c r="F11" s="34"/>
    </row>
    <row r="12" spans="1:6" ht="36" customHeight="1">
      <c r="A12" s="134"/>
      <c r="B12" s="31" t="s">
        <v>11</v>
      </c>
      <c r="C12" s="95">
        <f>SUM(E10:E11)</f>
        <v>3564000</v>
      </c>
      <c r="D12" s="95"/>
      <c r="E12" s="95"/>
      <c r="F12" s="34"/>
    </row>
    <row r="13" spans="1:6" ht="36" customHeight="1">
      <c r="A13" s="86" t="s">
        <v>14</v>
      </c>
      <c r="B13" s="31"/>
      <c r="C13" s="45"/>
      <c r="D13" s="49"/>
      <c r="E13" s="50"/>
      <c r="F13" s="34"/>
    </row>
    <row r="14" spans="1:6" ht="36" customHeight="1">
      <c r="A14" s="86"/>
      <c r="B14" s="31" t="s">
        <v>11</v>
      </c>
      <c r="C14" s="95">
        <f>E13</f>
        <v>0</v>
      </c>
      <c r="D14" s="95"/>
      <c r="E14" s="95"/>
      <c r="F14" s="34"/>
    </row>
    <row r="15" spans="1:6" ht="36" customHeight="1">
      <c r="A15" s="86" t="s">
        <v>12</v>
      </c>
      <c r="B15" s="31"/>
      <c r="C15" s="34"/>
      <c r="D15" s="34"/>
      <c r="E15" s="34"/>
      <c r="F15" s="34"/>
    </row>
    <row r="16" spans="1:6" ht="36" customHeight="1">
      <c r="A16" s="86"/>
      <c r="B16" s="31" t="s">
        <v>11</v>
      </c>
      <c r="C16" s="95">
        <f>E15</f>
        <v>0</v>
      </c>
      <c r="D16" s="95"/>
      <c r="E16" s="95"/>
      <c r="F16" s="34"/>
    </row>
    <row r="17" spans="1:6" ht="36" customHeight="1">
      <c r="A17" s="86" t="s">
        <v>32</v>
      </c>
      <c r="B17" s="31"/>
      <c r="C17" s="34"/>
      <c r="D17" s="34"/>
      <c r="E17" s="34"/>
      <c r="F17" s="34"/>
    </row>
    <row r="18" spans="1:6" ht="36" customHeight="1">
      <c r="A18" s="86"/>
      <c r="B18" s="31" t="s">
        <v>11</v>
      </c>
      <c r="C18" s="95">
        <f>E17</f>
        <v>0</v>
      </c>
      <c r="D18" s="95"/>
      <c r="E18" s="95"/>
      <c r="F18" s="34"/>
    </row>
    <row r="19" spans="1:6" ht="36" customHeight="1">
      <c r="A19" s="133" t="s">
        <v>24</v>
      </c>
      <c r="B19" s="31"/>
      <c r="C19" s="34" t="s">
        <v>92</v>
      </c>
      <c r="D19" s="49">
        <v>45688</v>
      </c>
      <c r="E19" s="51">
        <v>97080</v>
      </c>
      <c r="F19" s="34"/>
    </row>
    <row r="20" spans="1:6" ht="36" customHeight="1">
      <c r="A20" s="134"/>
      <c r="B20" s="31" t="s">
        <v>11</v>
      </c>
      <c r="C20" s="95">
        <f>SUM(E19:E19)</f>
        <v>97080</v>
      </c>
      <c r="D20" s="95"/>
      <c r="E20" s="95"/>
      <c r="F20" s="34"/>
    </row>
  </sheetData>
  <mergeCells count="22">
    <mergeCell ref="A17:A18"/>
    <mergeCell ref="C18:E18"/>
    <mergeCell ref="A19:A20"/>
    <mergeCell ref="C20:E20"/>
    <mergeCell ref="A10:A12"/>
    <mergeCell ref="C12:E12"/>
    <mergeCell ref="A13:A14"/>
    <mergeCell ref="C14:E14"/>
    <mergeCell ref="A15:A16"/>
    <mergeCell ref="C16:E16"/>
    <mergeCell ref="C6:D6"/>
    <mergeCell ref="A7:F7"/>
    <mergeCell ref="A8:B8"/>
    <mergeCell ref="A9:B9"/>
    <mergeCell ref="C9:E9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21"/>
  <sheetViews>
    <sheetView view="pageBreakPreview" topLeftCell="A4" zoomScale="85" zoomScaleNormal="85" zoomScaleSheetLayoutView="100" workbookViewId="0">
      <selection activeCell="C10" sqref="C10"/>
    </sheetView>
  </sheetViews>
  <sheetFormatPr defaultColWidth="9" defaultRowHeight="16.5"/>
  <cols>
    <col min="1" max="1" width="11.875" style="9" customWidth="1"/>
    <col min="2" max="2" width="14.75" style="9" customWidth="1"/>
    <col min="3" max="3" width="55.625" style="9" customWidth="1"/>
    <col min="4" max="4" width="13.25" style="9" customWidth="1"/>
    <col min="5" max="5" width="18" style="11" customWidth="1"/>
    <col min="6" max="6" width="13.875" style="9" customWidth="1"/>
    <col min="7" max="7" width="0" style="3" hidden="1" customWidth="1"/>
    <col min="8" max="16384" width="9" style="3"/>
  </cols>
  <sheetData>
    <row r="1" spans="1:7" s="2" customFormat="1" ht="45" customHeight="1">
      <c r="A1" s="138" t="s">
        <v>93</v>
      </c>
      <c r="B1" s="139"/>
      <c r="C1" s="139"/>
      <c r="D1" s="139"/>
      <c r="E1" s="139"/>
      <c r="F1" s="140"/>
    </row>
    <row r="2" spans="1:7" ht="36" customHeight="1">
      <c r="A2" s="52" t="s">
        <v>0</v>
      </c>
      <c r="B2" s="141" t="s">
        <v>43</v>
      </c>
      <c r="C2" s="142"/>
      <c r="D2" s="52" t="s">
        <v>1</v>
      </c>
      <c r="E2" s="141" t="s">
        <v>94</v>
      </c>
      <c r="F2" s="142"/>
    </row>
    <row r="3" spans="1:7" ht="36" customHeight="1">
      <c r="A3" s="143" t="s">
        <v>2</v>
      </c>
      <c r="B3" s="144"/>
      <c r="C3" s="144"/>
      <c r="D3" s="144"/>
      <c r="E3" s="145"/>
      <c r="F3" s="32"/>
    </row>
    <row r="4" spans="1:7" ht="36" customHeight="1">
      <c r="A4" s="52" t="s">
        <v>3</v>
      </c>
      <c r="B4" s="52" t="s">
        <v>4</v>
      </c>
      <c r="C4" s="136" t="s">
        <v>35</v>
      </c>
      <c r="D4" s="137"/>
      <c r="E4" s="52" t="s">
        <v>95</v>
      </c>
      <c r="F4" s="52" t="s">
        <v>7</v>
      </c>
    </row>
    <row r="5" spans="1:7" ht="36" customHeight="1">
      <c r="A5" s="136" t="s">
        <v>96</v>
      </c>
      <c r="B5" s="137"/>
      <c r="C5" s="136"/>
      <c r="D5" s="137"/>
      <c r="E5" s="53">
        <f>SUM(E6:E6)</f>
        <v>0</v>
      </c>
      <c r="F5" s="52"/>
    </row>
    <row r="6" spans="1:7" ht="36" customHeight="1">
      <c r="A6" s="32">
        <v>1</v>
      </c>
      <c r="B6" s="54"/>
      <c r="C6" s="55"/>
      <c r="D6" s="56"/>
      <c r="E6" s="57"/>
      <c r="F6" s="58"/>
      <c r="G6" s="5" t="s">
        <v>70</v>
      </c>
    </row>
    <row r="7" spans="1:7" ht="36" customHeight="1">
      <c r="A7" s="143" t="s">
        <v>97</v>
      </c>
      <c r="B7" s="144"/>
      <c r="C7" s="144"/>
      <c r="D7" s="144"/>
      <c r="E7" s="144"/>
      <c r="F7" s="145"/>
      <c r="G7" s="4" t="s">
        <v>70</v>
      </c>
    </row>
    <row r="8" spans="1:7" ht="36" customHeight="1">
      <c r="A8" s="136" t="s">
        <v>8</v>
      </c>
      <c r="B8" s="137"/>
      <c r="C8" s="52" t="s">
        <v>9</v>
      </c>
      <c r="D8" s="52" t="s">
        <v>4</v>
      </c>
      <c r="E8" s="52" t="s">
        <v>6</v>
      </c>
      <c r="F8" s="52" t="s">
        <v>7</v>
      </c>
      <c r="G8" s="5" t="s">
        <v>70</v>
      </c>
    </row>
    <row r="9" spans="1:7" ht="36" customHeight="1">
      <c r="A9" s="136" t="s">
        <v>10</v>
      </c>
      <c r="B9" s="137"/>
      <c r="C9" s="146">
        <f>C11+C13+C15+C17+C19</f>
        <v>5062500</v>
      </c>
      <c r="D9" s="147"/>
      <c r="E9" s="148"/>
      <c r="F9" s="58"/>
      <c r="G9" s="4" t="s">
        <v>70</v>
      </c>
    </row>
    <row r="10" spans="1:7" ht="36" customHeight="1">
      <c r="A10" s="149" t="s">
        <v>13</v>
      </c>
      <c r="B10" s="52">
        <v>1</v>
      </c>
      <c r="C10" s="59" t="s">
        <v>98</v>
      </c>
      <c r="D10" s="60" t="s">
        <v>99</v>
      </c>
      <c r="E10" s="61">
        <v>5062500</v>
      </c>
      <c r="F10" s="58"/>
      <c r="G10" s="5" t="s">
        <v>70</v>
      </c>
    </row>
    <row r="11" spans="1:7" ht="36" customHeight="1">
      <c r="A11" s="150"/>
      <c r="B11" s="52" t="s">
        <v>11</v>
      </c>
      <c r="C11" s="151">
        <f>SUM(E10:E10)</f>
        <v>5062500</v>
      </c>
      <c r="D11" s="152"/>
      <c r="E11" s="153"/>
      <c r="F11" s="58"/>
      <c r="G11" s="4" t="s">
        <v>70</v>
      </c>
    </row>
    <row r="12" spans="1:7" ht="36" customHeight="1">
      <c r="A12" s="149" t="s">
        <v>100</v>
      </c>
      <c r="B12" s="52">
        <v>1</v>
      </c>
      <c r="C12" s="62"/>
      <c r="D12" s="63"/>
      <c r="E12" s="64"/>
      <c r="F12" s="58"/>
      <c r="G12" s="5" t="s">
        <v>70</v>
      </c>
    </row>
    <row r="13" spans="1:7" ht="36" customHeight="1">
      <c r="A13" s="150"/>
      <c r="B13" s="52" t="s">
        <v>11</v>
      </c>
      <c r="C13" s="157">
        <f>SUM(E12:E12)</f>
        <v>0</v>
      </c>
      <c r="D13" s="158"/>
      <c r="E13" s="159"/>
      <c r="F13" s="58"/>
      <c r="G13" s="4" t="s">
        <v>70</v>
      </c>
    </row>
    <row r="14" spans="1:7" ht="36" customHeight="1">
      <c r="A14" s="149" t="s">
        <v>12</v>
      </c>
      <c r="B14" s="52">
        <v>1</v>
      </c>
      <c r="C14" s="62"/>
      <c r="D14" s="62"/>
      <c r="E14" s="65"/>
      <c r="F14" s="58"/>
      <c r="G14" s="5" t="s">
        <v>70</v>
      </c>
    </row>
    <row r="15" spans="1:7" ht="36" customHeight="1">
      <c r="A15" s="150"/>
      <c r="B15" s="52" t="s">
        <v>11</v>
      </c>
      <c r="C15" s="160">
        <v>0</v>
      </c>
      <c r="D15" s="161"/>
      <c r="E15" s="162"/>
      <c r="F15" s="58"/>
      <c r="G15" s="4" t="s">
        <v>70</v>
      </c>
    </row>
    <row r="16" spans="1:7" ht="36" customHeight="1">
      <c r="A16" s="149" t="s">
        <v>32</v>
      </c>
      <c r="B16" s="52">
        <v>1</v>
      </c>
      <c r="C16" s="62"/>
      <c r="D16" s="63"/>
      <c r="E16" s="64"/>
      <c r="F16" s="58"/>
      <c r="G16" s="5" t="s">
        <v>70</v>
      </c>
    </row>
    <row r="17" spans="1:7" ht="36" customHeight="1">
      <c r="A17" s="150"/>
      <c r="B17" s="52" t="s">
        <v>11</v>
      </c>
      <c r="C17" s="157">
        <f>SUM(E16:E16)</f>
        <v>0</v>
      </c>
      <c r="D17" s="158"/>
      <c r="E17" s="159"/>
      <c r="F17" s="58"/>
      <c r="G17" s="4" t="s">
        <v>70</v>
      </c>
    </row>
    <row r="18" spans="1:7" ht="36" customHeight="1">
      <c r="A18" s="149" t="s">
        <v>101</v>
      </c>
      <c r="B18" s="52">
        <v>1</v>
      </c>
      <c r="C18" s="62"/>
      <c r="D18" s="63"/>
      <c r="E18" s="57"/>
      <c r="F18" s="58"/>
      <c r="G18" s="5" t="s">
        <v>70</v>
      </c>
    </row>
    <row r="19" spans="1:7" ht="36" customHeight="1">
      <c r="A19" s="150"/>
      <c r="B19" s="52" t="s">
        <v>11</v>
      </c>
      <c r="C19" s="154">
        <f>SUM(E18:E18)</f>
        <v>0</v>
      </c>
      <c r="D19" s="155"/>
      <c r="E19" s="156"/>
      <c r="F19" s="58"/>
    </row>
    <row r="20" spans="1:7">
      <c r="E20" s="10"/>
    </row>
    <row r="21" spans="1:7">
      <c r="E21" s="10"/>
    </row>
  </sheetData>
  <mergeCells count="21">
    <mergeCell ref="A18:A19"/>
    <mergeCell ref="C19:E19"/>
    <mergeCell ref="A12:A13"/>
    <mergeCell ref="C13:E13"/>
    <mergeCell ref="A14:A15"/>
    <mergeCell ref="C15:E15"/>
    <mergeCell ref="A16:A17"/>
    <mergeCell ref="C17:E17"/>
    <mergeCell ref="A7:F7"/>
    <mergeCell ref="A8:B8"/>
    <mergeCell ref="A9:B9"/>
    <mergeCell ref="C9:E9"/>
    <mergeCell ref="A10:A11"/>
    <mergeCell ref="C11:E11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3"/>
  <sheetViews>
    <sheetView view="pageBreakPreview" zoomScale="80" zoomScaleNormal="100" zoomScaleSheetLayoutView="80" workbookViewId="0">
      <selection activeCell="C18" sqref="C18:E18"/>
    </sheetView>
  </sheetViews>
  <sheetFormatPr defaultRowHeight="16.5"/>
  <cols>
    <col min="1" max="1" width="11.875" style="6" customWidth="1"/>
    <col min="2" max="2" width="14.75" style="6" customWidth="1"/>
    <col min="3" max="3" width="56.37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68" t="s">
        <v>115</v>
      </c>
      <c r="B1" s="169"/>
      <c r="C1" s="169"/>
      <c r="D1" s="169"/>
      <c r="E1" s="169"/>
      <c r="F1" s="170"/>
    </row>
    <row r="2" spans="1:6" ht="36" customHeight="1">
      <c r="A2" s="13" t="s">
        <v>0</v>
      </c>
      <c r="B2" s="171" t="s">
        <v>41</v>
      </c>
      <c r="C2" s="171"/>
      <c r="D2" s="13" t="s">
        <v>1</v>
      </c>
      <c r="E2" s="171" t="s">
        <v>116</v>
      </c>
      <c r="F2" s="171"/>
    </row>
    <row r="3" spans="1:6" ht="36" customHeight="1">
      <c r="A3" s="172" t="s">
        <v>2</v>
      </c>
      <c r="B3" s="173"/>
      <c r="C3" s="173"/>
      <c r="D3" s="173"/>
      <c r="E3" s="174"/>
      <c r="F3" s="14"/>
    </row>
    <row r="4" spans="1:6" ht="36" customHeight="1">
      <c r="A4" s="13" t="s">
        <v>3</v>
      </c>
      <c r="B4" s="13" t="s">
        <v>4</v>
      </c>
      <c r="C4" s="166" t="s">
        <v>35</v>
      </c>
      <c r="D4" s="167"/>
      <c r="E4" s="13" t="s">
        <v>22</v>
      </c>
      <c r="F4" s="13" t="s">
        <v>7</v>
      </c>
    </row>
    <row r="5" spans="1:6" ht="36" customHeight="1">
      <c r="A5" s="166" t="s">
        <v>17</v>
      </c>
      <c r="B5" s="167"/>
      <c r="C5" s="103"/>
      <c r="D5" s="104"/>
      <c r="E5" s="15">
        <f>SUM(E6:E6)</f>
        <v>0</v>
      </c>
      <c r="F5" s="16"/>
    </row>
    <row r="6" spans="1:6" ht="36" customHeight="1">
      <c r="A6" s="22">
        <v>1</v>
      </c>
      <c r="B6" s="191"/>
      <c r="C6" s="192"/>
      <c r="D6" s="193"/>
      <c r="E6" s="18"/>
      <c r="F6" s="22"/>
    </row>
    <row r="7" spans="1:6" ht="36" customHeight="1">
      <c r="A7" s="172" t="s">
        <v>19</v>
      </c>
      <c r="B7" s="173"/>
      <c r="C7" s="173"/>
      <c r="D7" s="173"/>
      <c r="E7" s="173"/>
      <c r="F7" s="174"/>
    </row>
    <row r="8" spans="1:6" ht="36" customHeight="1">
      <c r="A8" s="166" t="s">
        <v>8</v>
      </c>
      <c r="B8" s="167"/>
      <c r="C8" s="13" t="s">
        <v>9</v>
      </c>
      <c r="D8" s="13" t="s">
        <v>4</v>
      </c>
      <c r="E8" s="13" t="s">
        <v>6</v>
      </c>
      <c r="F8" s="13" t="s">
        <v>7</v>
      </c>
    </row>
    <row r="9" spans="1:6" ht="36" customHeight="1">
      <c r="A9" s="166" t="s">
        <v>10</v>
      </c>
      <c r="B9" s="167"/>
      <c r="C9" s="177">
        <f>C11+C13+C15+C17+C19</f>
        <v>1980000</v>
      </c>
      <c r="D9" s="178"/>
      <c r="E9" s="179"/>
      <c r="F9" s="16"/>
    </row>
    <row r="10" spans="1:6" ht="36" customHeight="1">
      <c r="A10" s="180" t="s">
        <v>13</v>
      </c>
      <c r="B10" s="13">
        <v>1</v>
      </c>
      <c r="C10" s="19" t="s">
        <v>117</v>
      </c>
      <c r="D10" s="20" t="s">
        <v>118</v>
      </c>
      <c r="E10" s="21">
        <v>1980000</v>
      </c>
      <c r="F10" s="16"/>
    </row>
    <row r="11" spans="1:6" ht="36" customHeight="1">
      <c r="A11" s="181"/>
      <c r="B11" s="13" t="s">
        <v>11</v>
      </c>
      <c r="C11" s="163">
        <f>SUM(E10)</f>
        <v>1980000</v>
      </c>
      <c r="D11" s="164"/>
      <c r="E11" s="165"/>
      <c r="F11" s="16"/>
    </row>
    <row r="12" spans="1:6" ht="36" customHeight="1">
      <c r="A12" s="180" t="s">
        <v>14</v>
      </c>
      <c r="B12" s="13">
        <v>1</v>
      </c>
      <c r="C12" s="22"/>
      <c r="D12" s="23"/>
      <c r="E12" s="24"/>
      <c r="F12" s="16"/>
    </row>
    <row r="13" spans="1:6" ht="36" customHeight="1">
      <c r="A13" s="181"/>
      <c r="B13" s="13" t="s">
        <v>11</v>
      </c>
      <c r="C13" s="185"/>
      <c r="D13" s="186"/>
      <c r="E13" s="187"/>
      <c r="F13" s="16"/>
    </row>
    <row r="14" spans="1:6" ht="36" customHeight="1">
      <c r="A14" s="180" t="s">
        <v>12</v>
      </c>
      <c r="B14" s="13">
        <v>1</v>
      </c>
      <c r="C14" s="22"/>
      <c r="D14" s="22"/>
      <c r="E14" s="25"/>
      <c r="F14" s="16"/>
    </row>
    <row r="15" spans="1:6" ht="36" customHeight="1">
      <c r="A15" s="181"/>
      <c r="B15" s="13" t="s">
        <v>11</v>
      </c>
      <c r="C15" s="188"/>
      <c r="D15" s="189"/>
      <c r="E15" s="190"/>
      <c r="F15" s="16"/>
    </row>
    <row r="16" spans="1:6" ht="36" customHeight="1">
      <c r="A16" s="180" t="s">
        <v>32</v>
      </c>
      <c r="B16" s="13">
        <v>1</v>
      </c>
      <c r="C16" s="22"/>
      <c r="D16" s="23"/>
      <c r="E16" s="24"/>
      <c r="F16" s="16"/>
    </row>
    <row r="17" spans="1:6" ht="36" customHeight="1">
      <c r="A17" s="181"/>
      <c r="B17" s="13" t="s">
        <v>11</v>
      </c>
      <c r="C17" s="185"/>
      <c r="D17" s="186"/>
      <c r="E17" s="187"/>
      <c r="F17" s="16"/>
    </row>
    <row r="18" spans="1:6" ht="36" customHeight="1">
      <c r="A18" s="180" t="s">
        <v>24</v>
      </c>
      <c r="B18" s="13">
        <v>1</v>
      </c>
      <c r="C18" s="192"/>
      <c r="D18" s="194"/>
      <c r="E18" s="24"/>
      <c r="F18" s="16"/>
    </row>
    <row r="19" spans="1:6" ht="36" customHeight="1">
      <c r="A19" s="181"/>
      <c r="B19" s="13" t="s">
        <v>11</v>
      </c>
      <c r="C19" s="182">
        <f>SUM(E18:E18)</f>
        <v>0</v>
      </c>
      <c r="D19" s="183"/>
      <c r="E19" s="184"/>
      <c r="F19" s="16"/>
    </row>
    <row r="20" spans="1:6" ht="36" customHeight="1">
      <c r="E20" s="7"/>
    </row>
    <row r="21" spans="1:6" ht="36" customHeight="1">
      <c r="E21" s="7"/>
    </row>
    <row r="22" spans="1:6" ht="36" customHeight="1"/>
    <row r="23" spans="1:6" ht="36" customHeight="1"/>
  </sheetData>
  <mergeCells count="21">
    <mergeCell ref="A18:A19"/>
    <mergeCell ref="C19:E19"/>
    <mergeCell ref="A12:A13"/>
    <mergeCell ref="C13:E13"/>
    <mergeCell ref="A14:A15"/>
    <mergeCell ref="C15:E15"/>
    <mergeCell ref="A16:A17"/>
    <mergeCell ref="C17:E17"/>
    <mergeCell ref="A7:F7"/>
    <mergeCell ref="A8:B8"/>
    <mergeCell ref="A9:B9"/>
    <mergeCell ref="C9:E9"/>
    <mergeCell ref="A10:A11"/>
    <mergeCell ref="C11:E11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1"/>
  <sheetViews>
    <sheetView tabSelected="1" view="pageBreakPreview" zoomScale="85" zoomScaleNormal="100" zoomScaleSheetLayoutView="85" workbookViewId="0">
      <selection activeCell="C18" sqref="C18:E18"/>
    </sheetView>
  </sheetViews>
  <sheetFormatPr defaultRowHeight="16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68" t="s">
        <v>119</v>
      </c>
      <c r="B1" s="169"/>
      <c r="C1" s="169"/>
      <c r="D1" s="169"/>
      <c r="E1" s="169"/>
      <c r="F1" s="170"/>
    </row>
    <row r="2" spans="1:6" ht="36" customHeight="1">
      <c r="A2" s="13" t="s">
        <v>46</v>
      </c>
      <c r="B2" s="171" t="s">
        <v>36</v>
      </c>
      <c r="C2" s="171"/>
      <c r="D2" s="13" t="s">
        <v>1</v>
      </c>
      <c r="E2" s="171" t="s">
        <v>120</v>
      </c>
      <c r="F2" s="171"/>
    </row>
    <row r="3" spans="1:6" ht="36" customHeight="1">
      <c r="A3" s="172" t="s">
        <v>2</v>
      </c>
      <c r="B3" s="173"/>
      <c r="C3" s="173"/>
      <c r="D3" s="173"/>
      <c r="E3" s="174"/>
      <c r="F3" s="14"/>
    </row>
    <row r="4" spans="1:6" ht="36" customHeight="1">
      <c r="A4" s="13" t="s">
        <v>3</v>
      </c>
      <c r="B4" s="13" t="s">
        <v>4</v>
      </c>
      <c r="C4" s="166" t="s">
        <v>35</v>
      </c>
      <c r="D4" s="167"/>
      <c r="E4" s="13" t="s">
        <v>22</v>
      </c>
      <c r="F4" s="13" t="s">
        <v>7</v>
      </c>
    </row>
    <row r="5" spans="1:6" ht="36" customHeight="1">
      <c r="A5" s="166" t="s">
        <v>17</v>
      </c>
      <c r="B5" s="167"/>
      <c r="C5" s="175"/>
      <c r="D5" s="176"/>
      <c r="E5" s="15">
        <f>SUM(E6:E6)</f>
        <v>0</v>
      </c>
      <c r="F5" s="16"/>
    </row>
    <row r="6" spans="1:6" ht="36" customHeight="1">
      <c r="A6" s="14">
        <v>1</v>
      </c>
      <c r="B6" s="23"/>
      <c r="C6" s="195"/>
      <c r="D6" s="196"/>
      <c r="E6" s="18"/>
      <c r="F6" s="16"/>
    </row>
    <row r="7" spans="1:6" ht="36" customHeight="1">
      <c r="A7" s="172" t="s">
        <v>19</v>
      </c>
      <c r="B7" s="173"/>
      <c r="C7" s="173"/>
      <c r="D7" s="173"/>
      <c r="E7" s="173"/>
      <c r="F7" s="174"/>
    </row>
    <row r="8" spans="1:6" ht="36" customHeight="1">
      <c r="A8" s="166" t="s">
        <v>8</v>
      </c>
      <c r="B8" s="167"/>
      <c r="C8" s="13" t="s">
        <v>9</v>
      </c>
      <c r="D8" s="13" t="s">
        <v>4</v>
      </c>
      <c r="E8" s="13" t="s">
        <v>6</v>
      </c>
      <c r="F8" s="13" t="s">
        <v>7</v>
      </c>
    </row>
    <row r="9" spans="1:6" ht="36" customHeight="1">
      <c r="A9" s="166" t="s">
        <v>10</v>
      </c>
      <c r="B9" s="167"/>
      <c r="C9" s="177">
        <f>C11+C13+C15+C17+C19</f>
        <v>2362500</v>
      </c>
      <c r="D9" s="178"/>
      <c r="E9" s="179"/>
      <c r="F9" s="16"/>
    </row>
    <row r="10" spans="1:6" ht="36" customHeight="1">
      <c r="A10" s="180" t="s">
        <v>13</v>
      </c>
      <c r="B10" s="13">
        <v>1</v>
      </c>
      <c r="C10" s="19" t="s">
        <v>121</v>
      </c>
      <c r="D10" s="20" t="s">
        <v>122</v>
      </c>
      <c r="E10" s="21">
        <v>2362500</v>
      </c>
      <c r="F10" s="16"/>
    </row>
    <row r="11" spans="1:6" ht="36" customHeight="1">
      <c r="A11" s="181"/>
      <c r="B11" s="13" t="s">
        <v>11</v>
      </c>
      <c r="C11" s="163">
        <f>SUM(E10:E10)</f>
        <v>2362500</v>
      </c>
      <c r="D11" s="164"/>
      <c r="E11" s="165"/>
      <c r="F11" s="16"/>
    </row>
    <row r="12" spans="1:6" ht="36" customHeight="1">
      <c r="A12" s="180" t="s">
        <v>14</v>
      </c>
      <c r="B12" s="13">
        <v>1</v>
      </c>
      <c r="C12" s="22"/>
      <c r="D12" s="23"/>
      <c r="E12" s="24"/>
      <c r="F12" s="16"/>
    </row>
    <row r="13" spans="1:6" ht="36" customHeight="1">
      <c r="A13" s="181"/>
      <c r="B13" s="13" t="s">
        <v>11</v>
      </c>
      <c r="C13" s="185">
        <f>SUM(E12:E12)</f>
        <v>0</v>
      </c>
      <c r="D13" s="186"/>
      <c r="E13" s="187"/>
      <c r="F13" s="16"/>
    </row>
    <row r="14" spans="1:6" ht="36" customHeight="1">
      <c r="A14" s="180" t="s">
        <v>12</v>
      </c>
      <c r="B14" s="13">
        <v>1</v>
      </c>
      <c r="C14" s="22"/>
      <c r="D14" s="22"/>
      <c r="E14" s="25"/>
      <c r="F14" s="16"/>
    </row>
    <row r="15" spans="1:6" ht="36" customHeight="1">
      <c r="A15" s="181"/>
      <c r="B15" s="13" t="s">
        <v>11</v>
      </c>
      <c r="C15" s="188">
        <v>0</v>
      </c>
      <c r="D15" s="189"/>
      <c r="E15" s="190"/>
      <c r="F15" s="16"/>
    </row>
    <row r="16" spans="1:6" ht="36" customHeight="1">
      <c r="A16" s="180" t="s">
        <v>32</v>
      </c>
      <c r="B16" s="13">
        <v>1</v>
      </c>
      <c r="C16" s="22"/>
      <c r="D16" s="23"/>
      <c r="E16" s="24"/>
      <c r="F16" s="16"/>
    </row>
    <row r="17" spans="1:6" ht="36" customHeight="1">
      <c r="A17" s="181"/>
      <c r="B17" s="13" t="s">
        <v>11</v>
      </c>
      <c r="C17" s="185">
        <f>SUM(E16:E16)</f>
        <v>0</v>
      </c>
      <c r="D17" s="186"/>
      <c r="E17" s="187"/>
      <c r="F17" s="16"/>
    </row>
    <row r="18" spans="1:6" ht="36" customHeight="1">
      <c r="A18" s="180" t="s">
        <v>24</v>
      </c>
      <c r="B18" s="13">
        <v>1</v>
      </c>
      <c r="C18" s="22"/>
      <c r="D18" s="23"/>
      <c r="E18" s="24"/>
      <c r="F18" s="16"/>
    </row>
    <row r="19" spans="1:6" ht="36" customHeight="1">
      <c r="A19" s="181"/>
      <c r="B19" s="13" t="s">
        <v>11</v>
      </c>
      <c r="C19" s="182">
        <f>SUM(E18:E18)</f>
        <v>0</v>
      </c>
      <c r="D19" s="183"/>
      <c r="E19" s="184"/>
      <c r="F19" s="16"/>
    </row>
    <row r="20" spans="1:6">
      <c r="E20" s="7"/>
    </row>
    <row r="21" spans="1:6">
      <c r="E21" s="7"/>
    </row>
  </sheetData>
  <mergeCells count="22">
    <mergeCell ref="A14:A15"/>
    <mergeCell ref="A12:A13"/>
    <mergeCell ref="C15:E15"/>
    <mergeCell ref="A7:F7"/>
    <mergeCell ref="A8:B8"/>
    <mergeCell ref="A9:B9"/>
    <mergeCell ref="C9:E9"/>
    <mergeCell ref="C11:E11"/>
    <mergeCell ref="A10:A11"/>
    <mergeCell ref="A18:A19"/>
    <mergeCell ref="A16:A17"/>
    <mergeCell ref="C17:E17"/>
    <mergeCell ref="C13:E13"/>
    <mergeCell ref="C19:E19"/>
    <mergeCell ref="C6:D6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1"/>
  <sheetViews>
    <sheetView view="pageBreakPreview" zoomScale="80" zoomScaleNormal="100" zoomScaleSheetLayoutView="80" workbookViewId="0">
      <selection activeCell="C13" sqref="C13:E13"/>
    </sheetView>
  </sheetViews>
  <sheetFormatPr defaultRowHeight="16.5"/>
  <cols>
    <col min="1" max="1" width="11.875" style="28" customWidth="1"/>
    <col min="2" max="2" width="14.75" style="28" customWidth="1"/>
    <col min="3" max="3" width="59.875" style="28" customWidth="1"/>
    <col min="4" max="4" width="13.25" style="28" customWidth="1"/>
    <col min="5" max="5" width="18" style="30" customWidth="1"/>
    <col min="6" max="6" width="13.875" style="28" customWidth="1"/>
    <col min="7" max="16384" width="9" style="1"/>
  </cols>
  <sheetData>
    <row r="1" spans="1:6" customFormat="1" ht="45" customHeight="1">
      <c r="A1" s="168" t="s">
        <v>71</v>
      </c>
      <c r="B1" s="169"/>
      <c r="C1" s="169"/>
      <c r="D1" s="169"/>
      <c r="E1" s="169"/>
      <c r="F1" s="170"/>
    </row>
    <row r="2" spans="1:6" ht="36" customHeight="1">
      <c r="A2" s="13" t="s">
        <v>0</v>
      </c>
      <c r="B2" s="171" t="s">
        <v>44</v>
      </c>
      <c r="C2" s="171"/>
      <c r="D2" s="13" t="s">
        <v>1</v>
      </c>
      <c r="E2" s="171" t="s">
        <v>42</v>
      </c>
      <c r="F2" s="171"/>
    </row>
    <row r="3" spans="1:6" ht="36" customHeight="1">
      <c r="A3" s="172" t="s">
        <v>2</v>
      </c>
      <c r="B3" s="173"/>
      <c r="C3" s="173"/>
      <c r="D3" s="173"/>
      <c r="E3" s="174"/>
      <c r="F3" s="14"/>
    </row>
    <row r="4" spans="1:6" ht="36" customHeight="1">
      <c r="A4" s="13" t="s">
        <v>3</v>
      </c>
      <c r="B4" s="13" t="s">
        <v>4</v>
      </c>
      <c r="C4" s="166" t="s">
        <v>35</v>
      </c>
      <c r="D4" s="167"/>
      <c r="E4" s="13" t="s">
        <v>22</v>
      </c>
      <c r="F4" s="13" t="s">
        <v>7</v>
      </c>
    </row>
    <row r="5" spans="1:6" ht="36" customHeight="1">
      <c r="A5" s="166" t="s">
        <v>17</v>
      </c>
      <c r="B5" s="167"/>
      <c r="C5" s="175"/>
      <c r="D5" s="176"/>
      <c r="E5" s="15">
        <f>SUM(E6:E6)</f>
        <v>0</v>
      </c>
      <c r="F5" s="16"/>
    </row>
    <row r="6" spans="1:6" ht="36" customHeight="1">
      <c r="A6" s="14">
        <v>1</v>
      </c>
      <c r="B6" s="17"/>
      <c r="C6" s="175"/>
      <c r="D6" s="176"/>
      <c r="E6" s="18"/>
      <c r="F6" s="16"/>
    </row>
    <row r="7" spans="1:6" ht="36" customHeight="1">
      <c r="A7" s="172" t="s">
        <v>19</v>
      </c>
      <c r="B7" s="173"/>
      <c r="C7" s="173"/>
      <c r="D7" s="173"/>
      <c r="E7" s="173"/>
      <c r="F7" s="174"/>
    </row>
    <row r="8" spans="1:6" ht="36" customHeight="1">
      <c r="A8" s="166" t="s">
        <v>8</v>
      </c>
      <c r="B8" s="167"/>
      <c r="C8" s="13" t="s">
        <v>9</v>
      </c>
      <c r="D8" s="13" t="s">
        <v>4</v>
      </c>
      <c r="E8" s="13" t="s">
        <v>6</v>
      </c>
      <c r="F8" s="13" t="s">
        <v>7</v>
      </c>
    </row>
    <row r="9" spans="1:6" ht="36" customHeight="1">
      <c r="A9" s="166" t="s">
        <v>10</v>
      </c>
      <c r="B9" s="167"/>
      <c r="C9" s="177">
        <f>C11+C13+C15+C17+C19</f>
        <v>2700000</v>
      </c>
      <c r="D9" s="178"/>
      <c r="E9" s="179"/>
      <c r="F9" s="16"/>
    </row>
    <row r="10" spans="1:6" ht="36" customHeight="1">
      <c r="A10" s="180" t="s">
        <v>13</v>
      </c>
      <c r="B10" s="13">
        <v>1</v>
      </c>
      <c r="C10" s="19" t="s">
        <v>72</v>
      </c>
      <c r="D10" s="20" t="s">
        <v>73</v>
      </c>
      <c r="E10" s="21">
        <v>2700000</v>
      </c>
      <c r="F10" s="16"/>
    </row>
    <row r="11" spans="1:6" ht="36" customHeight="1">
      <c r="A11" s="181"/>
      <c r="B11" s="13" t="s">
        <v>11</v>
      </c>
      <c r="C11" s="163">
        <f>SUM(E10:E10)</f>
        <v>2700000</v>
      </c>
      <c r="D11" s="164"/>
      <c r="E11" s="165"/>
      <c r="F11" s="16"/>
    </row>
    <row r="12" spans="1:6" ht="36" customHeight="1">
      <c r="A12" s="180" t="s">
        <v>14</v>
      </c>
      <c r="B12" s="13">
        <v>1</v>
      </c>
      <c r="C12" s="22"/>
      <c r="D12" s="23"/>
      <c r="E12" s="24"/>
      <c r="F12" s="16"/>
    </row>
    <row r="13" spans="1:6" ht="36" customHeight="1">
      <c r="A13" s="181"/>
      <c r="B13" s="13" t="s">
        <v>11</v>
      </c>
      <c r="C13" s="185">
        <f>SUM(E12:E12)</f>
        <v>0</v>
      </c>
      <c r="D13" s="186"/>
      <c r="E13" s="187"/>
      <c r="F13" s="16"/>
    </row>
    <row r="14" spans="1:6" ht="36" customHeight="1">
      <c r="A14" s="180" t="s">
        <v>12</v>
      </c>
      <c r="B14" s="13">
        <v>1</v>
      </c>
      <c r="C14" s="22"/>
      <c r="D14" s="22"/>
      <c r="E14" s="25"/>
      <c r="F14" s="16"/>
    </row>
    <row r="15" spans="1:6" ht="36" customHeight="1">
      <c r="A15" s="181"/>
      <c r="B15" s="13" t="s">
        <v>11</v>
      </c>
      <c r="C15" s="188">
        <v>0</v>
      </c>
      <c r="D15" s="189"/>
      <c r="E15" s="190"/>
      <c r="F15" s="16"/>
    </row>
    <row r="16" spans="1:6" ht="36" customHeight="1">
      <c r="A16" s="180" t="s">
        <v>32</v>
      </c>
      <c r="B16" s="13">
        <v>1</v>
      </c>
      <c r="C16" s="22"/>
      <c r="D16" s="23"/>
      <c r="E16" s="24"/>
      <c r="F16" s="16"/>
    </row>
    <row r="17" spans="1:6" ht="36" customHeight="1">
      <c r="A17" s="181"/>
      <c r="B17" s="13" t="s">
        <v>11</v>
      </c>
      <c r="C17" s="185">
        <f>SUM(E16:E16)</f>
        <v>0</v>
      </c>
      <c r="D17" s="186"/>
      <c r="E17" s="187"/>
      <c r="F17" s="16"/>
    </row>
    <row r="18" spans="1:6" ht="36" customHeight="1">
      <c r="A18" s="180" t="s">
        <v>24</v>
      </c>
      <c r="B18" s="13">
        <v>1</v>
      </c>
      <c r="C18" s="16"/>
      <c r="D18" s="26"/>
      <c r="E18" s="27"/>
      <c r="F18" s="16"/>
    </row>
    <row r="19" spans="1:6" ht="36" customHeight="1">
      <c r="A19" s="181"/>
      <c r="B19" s="13" t="s">
        <v>11</v>
      </c>
      <c r="C19" s="182">
        <f>SUM(E18:E18)</f>
        <v>0</v>
      </c>
      <c r="D19" s="183"/>
      <c r="E19" s="184"/>
      <c r="F19" s="16"/>
    </row>
    <row r="20" spans="1:6">
      <c r="E20" s="29"/>
    </row>
    <row r="21" spans="1:6">
      <c r="E21" s="29"/>
    </row>
  </sheetData>
  <mergeCells count="22">
    <mergeCell ref="A18:A19"/>
    <mergeCell ref="C19:E19"/>
    <mergeCell ref="A12:A13"/>
    <mergeCell ref="C13:E13"/>
    <mergeCell ref="A14:A15"/>
    <mergeCell ref="C15:E15"/>
    <mergeCell ref="A16:A17"/>
    <mergeCell ref="C17:E17"/>
    <mergeCell ref="C11:E11"/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2025-01-06T06:00:30Z</cp:lastPrinted>
  <dcterms:created xsi:type="dcterms:W3CDTF">2013-04-19T01:27:08Z</dcterms:created>
  <dcterms:modified xsi:type="dcterms:W3CDTF">2025-02-06T00:22:44Z</dcterms:modified>
</cp:coreProperties>
</file>