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고양시니어클럽\2024년\4.총무회계\2024년 시장형 월별 사업추진현황 정보공개\1. 통합\"/>
    </mc:Choice>
  </mc:AlternateContent>
  <xr:revisionPtr revIDLastSave="0" documentId="13_ncr:1_{1AB36CDC-BE91-4736-9F31-5A9552A2A130}" xr6:coauthVersionLast="47" xr6:coauthVersionMax="47" xr10:uidLastSave="{00000000-0000-0000-0000-000000000000}"/>
  <bookViews>
    <workbookView xWindow="28680" yWindow="-120" windowWidth="29040" windowHeight="15840" activeTab="2" xr2:uid="{00000000-000D-0000-FFFF-FFFF00000000}"/>
  </bookViews>
  <sheets>
    <sheet name="행주농가" sheetId="1" r:id="rId1"/>
    <sheet name="할머니와 재봉틀" sheetId="2" r:id="rId2"/>
    <sheet name="병원도우미" sheetId="4" r:id="rId3"/>
    <sheet name="학교급식도우미" sheetId="6" r:id="rId4"/>
    <sheet name="배움터지킴이" sheetId="5" r:id="rId5"/>
    <sheet name="학교환경관리지원" sheetId="3" r:id="rId6"/>
    <sheet name="공립유치원도우미" sheetId="7" r:id="rId7"/>
  </sheets>
  <definedNames>
    <definedName name="_xlnm.Print_Area" localSheetId="6">공립유치원도우미!$A$1:$F$28</definedName>
    <definedName name="_xlnm.Print_Area" localSheetId="4">배움터지킴이!$A$1:$F$27</definedName>
    <definedName name="_xlnm.Print_Area" localSheetId="3">학교급식도우미!$A$1:$F$36</definedName>
    <definedName name="_xlnm.Print_Area" localSheetId="5">학교환경관리지원!$A$1:$F$29</definedName>
    <definedName name="_xlnm.Print_Area" localSheetId="1">'할머니와 재봉틀'!$A$1:$F$49</definedName>
    <definedName name="_xlnm.Print_Area" localSheetId="0">행주농가!$A$1:$F$80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7" l="1"/>
  <c r="E5" i="3"/>
  <c r="E5" i="5"/>
  <c r="E5" i="6"/>
  <c r="C7" i="6"/>
  <c r="C8" i="6"/>
  <c r="C9" i="6"/>
  <c r="C10" i="6"/>
  <c r="C11" i="6"/>
  <c r="C12" i="6"/>
  <c r="C13" i="6"/>
  <c r="C14" i="6"/>
  <c r="C15" i="6"/>
  <c r="C16" i="6"/>
  <c r="C17" i="6"/>
  <c r="C18" i="6"/>
  <c r="C6" i="6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6" i="2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6" i="1"/>
  <c r="C28" i="2"/>
  <c r="C28" i="7" l="1"/>
  <c r="C27" i="5"/>
  <c r="C36" i="6"/>
  <c r="C29" i="3"/>
  <c r="C26" i="2" l="1"/>
  <c r="C12" i="4" l="1"/>
  <c r="C18" i="4" l="1"/>
  <c r="C16" i="4"/>
  <c r="C14" i="4" l="1"/>
  <c r="C80" i="1"/>
  <c r="C16" i="5"/>
  <c r="C20" i="7" l="1"/>
  <c r="C16" i="7"/>
  <c r="C14" i="7"/>
  <c r="C30" i="6"/>
  <c r="C26" i="6"/>
  <c r="C24" i="6"/>
  <c r="C22" i="5"/>
  <c r="C18" i="5"/>
  <c r="C28" i="4"/>
  <c r="C9" i="4" s="1"/>
  <c r="C5" i="4"/>
  <c r="C14" i="3"/>
  <c r="C16" i="3"/>
  <c r="C20" i="3"/>
  <c r="C49" i="2"/>
  <c r="C32" i="2"/>
  <c r="E5" i="2"/>
  <c r="C11" i="7" l="1"/>
  <c r="C24" i="2"/>
  <c r="C13" i="5"/>
  <c r="C11" i="3"/>
  <c r="C21" i="6"/>
  <c r="C40" i="1"/>
  <c r="C44" i="1"/>
  <c r="C37" i="1"/>
  <c r="E5" i="1"/>
  <c r="C34" i="1" l="1"/>
</calcChain>
</file>

<file path=xl/sharedStrings.xml><?xml version="1.0" encoding="utf-8"?>
<sst xmlns="http://schemas.openxmlformats.org/spreadsheetml/2006/main" count="377" uniqueCount="132">
  <si>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</si>
  <si>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</si>
  <si>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</si>
  <si>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</si>
  <si>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</si>
  <si>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</si>
  <si>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</si>
  <si>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</si>
  <si>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</si>
  <si>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</si>
  <si>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</si>
  <si>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</si>
  <si>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</si>
  <si>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인건비</t>
    <phoneticPr fontId="1" type="noConversion"/>
  </si>
  <si>
    <t>재료비</t>
    <phoneticPr fontId="1" type="noConversion"/>
  </si>
  <si>
    <t>행주농가</t>
    <phoneticPr fontId="1" type="noConversion"/>
  </si>
  <si>
    <t>행주농가 카드수수료 지급</t>
  </si>
  <si>
    <t>총계</t>
    <phoneticPr fontId="1" type="noConversion"/>
  </si>
  <si>
    <t>이재욱</t>
    <phoneticPr fontId="1" type="noConversion"/>
  </si>
  <si>
    <t>□ 지출(보조금+매출) 현황</t>
    <phoneticPr fontId="1" type="noConversion"/>
  </si>
  <si>
    <t>행주농가 인건비 지급</t>
    <phoneticPr fontId="1" type="noConversion"/>
  </si>
  <si>
    <t>행주농가 카드수익금 입금</t>
  </si>
  <si>
    <t>금액</t>
    <phoneticPr fontId="1" type="noConversion"/>
  </si>
  <si>
    <t>행주농가 노인생산품 배송비 지급</t>
  </si>
  <si>
    <t>기타운영비</t>
    <phoneticPr fontId="1" type="noConversion"/>
  </si>
  <si>
    <t>행주농가 수익금 입금</t>
  </si>
  <si>
    <t>할머니와재봉틀</t>
  </si>
  <si>
    <t>강연주</t>
  </si>
  <si>
    <t xml:space="preserve"> </t>
    <phoneticPr fontId="6" type="noConversion"/>
  </si>
  <si>
    <t>□ 지출(보조금+매출) 현황</t>
  </si>
  <si>
    <t>인건비</t>
  </si>
  <si>
    <t>재료비</t>
  </si>
  <si>
    <t>장비구입비</t>
  </si>
  <si>
    <t>기타운영비</t>
  </si>
  <si>
    <t>할머니와재봉틀 카드수수료 지급</t>
  </si>
  <si>
    <t>수입항목(매출처)</t>
    <phoneticPr fontId="1" type="noConversion"/>
  </si>
  <si>
    <t>허재정</t>
    <phoneticPr fontId="1" type="noConversion"/>
  </si>
  <si>
    <t>학교환경관리지원</t>
  </si>
  <si>
    <t>병원도우미</t>
    <phoneticPr fontId="1" type="noConversion"/>
  </si>
  <si>
    <t>세부내역</t>
    <phoneticPr fontId="1" type="noConversion"/>
  </si>
  <si>
    <t>병원도우미 참여자 보조금 인건비 지급</t>
    <phoneticPr fontId="1" type="noConversion"/>
  </si>
  <si>
    <t>병원도우미 참여자 수익금 인건비 지급</t>
    <phoneticPr fontId="1" type="noConversion"/>
  </si>
  <si>
    <t>배움터지킴이</t>
    <phoneticPr fontId="1" type="noConversion"/>
  </si>
  <si>
    <t>이지영</t>
    <phoneticPr fontId="1" type="noConversion"/>
  </si>
  <si>
    <t>학교급식도우미</t>
  </si>
  <si>
    <t>허재정</t>
  </si>
  <si>
    <t>공립유치원도우미</t>
    <phoneticPr fontId="1" type="noConversion"/>
  </si>
  <si>
    <t>장비구입비</t>
    <phoneticPr fontId="1" type="noConversion"/>
  </si>
  <si>
    <t>행주농가 로컬푸드 타행이체 수수료 지급</t>
  </si>
  <si>
    <t>2024. 12. 5.</t>
    <phoneticPr fontId="1" type="noConversion"/>
  </si>
  <si>
    <t>사업단명</t>
    <phoneticPr fontId="1" type="noConversion"/>
  </si>
  <si>
    <t>행주농가 사업단 12월 사업추진현황 정보공개 (12월 31일 기준)</t>
    <phoneticPr fontId="1" type="noConversion"/>
  </si>
  <si>
    <t>행주농가사업 수익금 입금</t>
  </si>
  <si>
    <t>행주농가 예금이자수입 입금</t>
  </si>
  <si>
    <t>행주농가사업 카드수익금 입금</t>
  </si>
  <si>
    <t>행주농가 운영물품(갈색원형병 외 4건) 구입비 지급</t>
    <phoneticPr fontId="1" type="noConversion"/>
  </si>
  <si>
    <t>행주농가 원재료(깨) 구입비 지급</t>
    <phoneticPr fontId="1" type="noConversion"/>
  </si>
  <si>
    <t>행주농가 11월 사회보험료 납부</t>
  </si>
  <si>
    <t>행주농가 운영물품(점보롤 외 3건) 구입비 지급</t>
  </si>
  <si>
    <t>사업장 12월고지(11월사용분) 전기요금 납부</t>
  </si>
  <si>
    <t>행주농가사업 운영물품(살균램프)구입비 지급</t>
  </si>
  <si>
    <t>행주농가 12월고지 자판기 이용료 지급</t>
  </si>
  <si>
    <t>행주농가 12월고지 자판기이용료 지급</t>
  </si>
  <si>
    <t>행주농가 하나로escm 11월 이용료 지급</t>
  </si>
  <si>
    <t>행주농가 12월 생산품 식품 위생 검사비 지급</t>
  </si>
  <si>
    <t>행주농가 안전용품(비상 구급약품)구입비 지급</t>
  </si>
  <si>
    <t>행주농가 운영물품(멀티정리박스 외 3건)구입비 지급</t>
  </si>
  <si>
    <t>행주농가 12월 사회보험료 납부</t>
  </si>
  <si>
    <t>행주농가 12월고지 카드단말기 이용료 지급</t>
  </si>
  <si>
    <t>행주농가 로컬푸드 타행이체수수료 지급</t>
  </si>
  <si>
    <t>행주농가 12월고지 이동식 단말기 이용료 지급</t>
  </si>
  <si>
    <t>행주농가 12월고지 인터넷 전화요금지급</t>
  </si>
  <si>
    <t>사업장 12월 무인경비시스템 이용료 지급</t>
  </si>
  <si>
    <t>행주농가 12월고지 공기청정기 이용료 지급</t>
  </si>
  <si>
    <t>공동체사업단 문구류 구입비 지급</t>
  </si>
  <si>
    <t>할머니와재봉틀 12월 사업추진현황 정보공개 (12월 31일 기준)</t>
    <phoneticPr fontId="6" type="noConversion"/>
  </si>
  <si>
    <t>할머니와재봉틀 카드수익금 입금</t>
  </si>
  <si>
    <t>할머니와재봉틀 수익금 입금</t>
  </si>
  <si>
    <t>할머니와재봉틀 예금이자수입 입금</t>
  </si>
  <si>
    <t>할머니와 재봉틀 참여자 12월 수익금 인건비 지급</t>
    <phoneticPr fontId="6" type="noConversion"/>
  </si>
  <si>
    <t>할머니와재봉틀 조끼원단 구입 및 인쇄비 지급</t>
    <phoneticPr fontId="1" type="noConversion"/>
  </si>
  <si>
    <t>할머니와재봉틀 사업단 참여자 11월 사회보험료 납부</t>
  </si>
  <si>
    <t>할머니와재봉틀 물품발송 택배비 지급</t>
  </si>
  <si>
    <t>할머니와재봉틀 12월고지 자판기 이용료 지급</t>
  </si>
  <si>
    <t>할머니와재봉틀 사업단 참여자 12월 사회보험료 납부</t>
  </si>
  <si>
    <t>할머니와재봉틀 12월고지 카드단말기 이용료 지급</t>
  </si>
  <si>
    <t>할머니와재봉틀 사업단 운영물품(방울솜 외 2건)구입비 지급</t>
  </si>
  <si>
    <t>병원도우미 사업단 12월 사업추진현황 정보공개 (12월 31일 기준)</t>
    <phoneticPr fontId="1" type="noConversion"/>
  </si>
  <si>
    <t>예금이자</t>
    <phoneticPr fontId="1" type="noConversion"/>
  </si>
  <si>
    <t>병원도우미 11월 기관사회보험료 납부</t>
  </si>
  <si>
    <t>노인일자리 담당자 퇴사로 인한 퇴직적립금 반환</t>
  </si>
  <si>
    <t>노인일자리 및 사회활동지원사업 비품(책상외2건)구입비 지급</t>
  </si>
  <si>
    <t>노인일자리 및 사회활동지원사업 비품(문서세단기)구입비 지급</t>
  </si>
  <si>
    <t>병원도우미 사업단 종결평가회 식대 지급</t>
  </si>
  <si>
    <t>병원도우미 12월 기관사회보험료 납부</t>
  </si>
  <si>
    <t>2025년 노인일자리 및 사회활동지원사업 운영안내 책자 제본비 지급</t>
  </si>
  <si>
    <t>학교급식도우미 사업단 12월 사업추진현황 정보공개 (12월 31일 기준)</t>
    <phoneticPr fontId="6" type="noConversion"/>
  </si>
  <si>
    <t>학교급식도우미 사업단 참여자 12월 보조금 인건비 지급</t>
    <phoneticPr fontId="6" type="noConversion"/>
  </si>
  <si>
    <t>학교급식도우미 사업단 참여자 12월 수익금 인건비 지급</t>
    <phoneticPr fontId="6" type="noConversion"/>
  </si>
  <si>
    <t>2024. 12. 20.</t>
    <phoneticPr fontId="6" type="noConversion"/>
  </si>
  <si>
    <t>학교급식도우미 서비스이용료 반환액 지급</t>
  </si>
  <si>
    <t>학교급식도우미 사업단 11월 사회보험료 납부</t>
  </si>
  <si>
    <t>학교급식도우미 사업단 12월 사회보험료 납부</t>
  </si>
  <si>
    <t>학교급식도우미 사업단 12월 재정산고용보험료 지급</t>
  </si>
  <si>
    <t>배움터지킴이 사업단 12월 사업추진현황 정보공개 (12월 31일 기준)</t>
    <phoneticPr fontId="1" type="noConversion"/>
  </si>
  <si>
    <t>배움터지킴이 사업단 참여자 12월 보조금 인건비 지급</t>
    <phoneticPr fontId="1" type="noConversion"/>
  </si>
  <si>
    <t>배움터지킴이 사업단 참여자 12월 수익금 인건비 지급</t>
    <phoneticPr fontId="1" type="noConversion"/>
  </si>
  <si>
    <t>2024. 12. 20.</t>
    <phoneticPr fontId="1" type="noConversion"/>
  </si>
  <si>
    <t>배움터지킴이 예금이자수입 입금</t>
  </si>
  <si>
    <t>2024년 배움터 지킴이 사업단 학교 서비스료 반환액 지급</t>
  </si>
  <si>
    <t>배움터지킴이 사업단 11월 사회보험료 납부</t>
  </si>
  <si>
    <t>배움터지킴이 사업단 12월 보조금 인건비 지급</t>
  </si>
  <si>
    <t>배움터지킴이 사업단 12월 사회보험료 납부</t>
  </si>
  <si>
    <t>학교환경관리지원사업단 12월 사업추진현황 정보공개 (12월 31일 기준)</t>
    <phoneticPr fontId="1" type="noConversion"/>
  </si>
  <si>
    <t>학교환경관리지원 사업단 참여자 12월 보조금 인건비 지급</t>
    <phoneticPr fontId="1" type="noConversion"/>
  </si>
  <si>
    <t>학교환경관리지원 사업단 참여자 12월 수익금 인건비 지급</t>
    <phoneticPr fontId="1" type="noConversion"/>
  </si>
  <si>
    <t>학교환경관리지원사업단 문구류 구입비 지급</t>
  </si>
  <si>
    <t>학교환경관리 예금이자수입 입금</t>
  </si>
  <si>
    <t>학교환경관리사업 학교 서비스 이용료 반환액 지급</t>
  </si>
  <si>
    <t>학교환경관리사업 학교 서비스 이용료 반환액 지급</t>
    <phoneticPr fontId="1" type="noConversion"/>
  </si>
  <si>
    <t>학교환경관리지원 사업단 11월 사회보험료 납부</t>
  </si>
  <si>
    <t>2025년 참여자모집 현수막 제작비 지급</t>
  </si>
  <si>
    <t>학교환경관리 사업단 12월 사회보험료 납부</t>
  </si>
  <si>
    <t>공립유치원도우미 사업단 12월 사업추진현황 정보공개 (12월 31일 기준)</t>
    <phoneticPr fontId="1" type="noConversion"/>
  </si>
  <si>
    <t>공사립유치원 예금이자수입 입금</t>
    <phoneticPr fontId="1" type="noConversion"/>
  </si>
  <si>
    <t>공립유치원도우미 배움터 지킴이 사업단 학교 서비스료 반환액 지급</t>
    <phoneticPr fontId="1" type="noConversion"/>
  </si>
  <si>
    <t>2024년 공립유치원도우미 사업단 학교 서비스료 반환액 지급</t>
  </si>
  <si>
    <t>공립유치원도우미 사업단 참여자 12월 보조금 인건비 지급</t>
    <phoneticPr fontId="1" type="noConversion"/>
  </si>
  <si>
    <t>공립유치원도우미 사업단 참여자 12월 수익금 인건비 지급</t>
    <phoneticPr fontId="1" type="noConversion"/>
  </si>
  <si>
    <t>공립유치원도우미 사업단 11월 수익금 인건비 지급</t>
  </si>
  <si>
    <t>공립유치원도우미 사업단 11월 사회보험료 납부</t>
  </si>
  <si>
    <t>공립유치원도우미 사업단 12월 사회보험료 납부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</si>
</sst>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#,##0_);[Red]\(#,##0\)"/>
    <numFmt numFmtId="177" formatCode="yyyy\.m\.d"/>
    <numFmt numFmtId="178" formatCode="yyyy/m/d"/>
    <numFmt numFmtId="179" formatCode="yyyy\.\ m\.\ d"/>
    <numFmt numFmtId="180" formatCode="yyyy\.\ m\.\ d\."/>
  </numFmts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20"/>
      <color rgb="FF191919"/>
      <name val="굴림체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rgb="FF000000"/>
      <name val="굴림체"/>
      <family val="3"/>
      <charset val="129"/>
    </font>
    <font>
      <sz val="11"/>
      <color rgb="FF191919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굴림체"/>
      <family val="3"/>
      <charset val="129"/>
    </font>
    <font>
      <sz val="12"/>
      <color rgb="FF000000"/>
      <name val="굴림체"/>
      <family val="3"/>
      <charset val="129"/>
    </font>
    <font>
      <sz val="11"/>
      <name val="굴림체"/>
      <family val="3"/>
      <charset val="129"/>
    </font>
    <font>
      <sz val="11"/>
      <color rgb="FF000000"/>
      <name val="굴림"/>
      <family val="3"/>
      <charset val="129"/>
    </font>
    <font>
      <sz val="9"/>
      <color rgb="FF000000"/>
      <name val="굴림체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4F4F4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9" fillId="0" borderId="0">
      <alignment vertical="center"/>
    </xf>
    <xf numFmtId="41" fontId="5" fillId="0" borderId="0">
      <alignment vertical="center"/>
    </xf>
    <xf numFmtId="0" fontId="2" fillId="0" borderId="0">
      <alignment vertical="center"/>
    </xf>
  </cellStyleXfs>
  <cellXfs count="145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41" fontId="3" fillId="0" borderId="0" xfId="0" applyNumberFormat="1" applyFont="1" applyAlignment="1">
      <alignment horizontal="right" vertical="center"/>
    </xf>
    <xf numFmtId="0" fontId="5" fillId="0" borderId="0" xfId="2">
      <alignment vertical="center"/>
    </xf>
    <xf numFmtId="0" fontId="7" fillId="2" borderId="1" xfId="2" applyFont="1" applyFill="1" applyBorder="1" applyAlignment="1">
      <alignment horizontal="center" vertical="center" wrapText="1"/>
    </xf>
    <xf numFmtId="0" fontId="5" fillId="0" borderId="0" xfId="2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177" fontId="7" fillId="0" borderId="1" xfId="2" applyNumberFormat="1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7" fillId="3" borderId="1" xfId="2" applyFont="1" applyFill="1" applyBorder="1" applyAlignment="1">
      <alignment horizontal="center" vertical="center" wrapText="1"/>
    </xf>
    <xf numFmtId="176" fontId="7" fillId="3" borderId="1" xfId="2" applyNumberFormat="1" applyFont="1" applyFill="1" applyBorder="1" applyAlignment="1">
      <alignment horizontal="right" vertical="center" wrapText="1"/>
    </xf>
    <xf numFmtId="0" fontId="7" fillId="3" borderId="1" xfId="2" applyFont="1" applyFill="1" applyBorder="1" applyAlignment="1">
      <alignment horizontal="right" vertical="center" wrapText="1"/>
    </xf>
    <xf numFmtId="14" fontId="7" fillId="3" borderId="1" xfId="2" applyNumberFormat="1" applyFont="1" applyFill="1" applyBorder="1" applyAlignment="1">
      <alignment horizontal="center" vertical="center" wrapText="1"/>
    </xf>
    <xf numFmtId="41" fontId="5" fillId="0" borderId="0" xfId="2" applyNumberFormat="1" applyAlignment="1">
      <alignment horizontal="right" vertical="center"/>
    </xf>
    <xf numFmtId="0" fontId="5" fillId="0" borderId="0" xfId="2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7" fillId="4" borderId="1" xfId="0" applyNumberFormat="1" applyFont="1" applyFill="1" applyBorder="1" applyAlignment="1">
      <alignment horizontal="right" vertical="center" wrapText="1"/>
    </xf>
    <xf numFmtId="14" fontId="7" fillId="4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right" vertical="center" wrapText="1"/>
    </xf>
    <xf numFmtId="176" fontId="7" fillId="3" borderId="1" xfId="0" applyNumberFormat="1" applyFont="1" applyFill="1" applyBorder="1" applyAlignment="1">
      <alignment horizontal="right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3" fontId="7" fillId="4" borderId="1" xfId="0" applyNumberFormat="1" applyFont="1" applyFill="1" applyBorder="1" applyAlignment="1">
      <alignment horizontal="right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178" fontId="7" fillId="4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41" fontId="7" fillId="0" borderId="5" xfId="1" applyFont="1" applyBorder="1" applyAlignment="1">
      <alignment horizontal="right" vertical="center"/>
    </xf>
    <xf numFmtId="14" fontId="10" fillId="0" borderId="1" xfId="0" applyNumberFormat="1" applyFont="1" applyBorder="1" applyAlignment="1">
      <alignment horizontal="center" vertical="center"/>
    </xf>
    <xf numFmtId="41" fontId="10" fillId="0" borderId="1" xfId="1" applyFont="1" applyBorder="1">
      <alignment vertical="center"/>
    </xf>
    <xf numFmtId="3" fontId="10" fillId="0" borderId="1" xfId="0" applyNumberFormat="1" applyFont="1" applyBorder="1">
      <alignment vertical="center"/>
    </xf>
    <xf numFmtId="0" fontId="10" fillId="0" borderId="1" xfId="0" applyFont="1" applyBorder="1" applyAlignment="1">
      <alignment horizontal="center" vertical="center" wrapText="1"/>
    </xf>
    <xf numFmtId="41" fontId="10" fillId="0" borderId="1" xfId="1" applyFont="1" applyBorder="1" applyAlignment="1">
      <alignment horizontal="center" vertical="center"/>
    </xf>
    <xf numFmtId="179" fontId="7" fillId="4" borderId="1" xfId="0" applyNumberFormat="1" applyFont="1" applyFill="1" applyBorder="1" applyAlignment="1">
      <alignment horizontal="center" vertical="center" wrapText="1"/>
    </xf>
    <xf numFmtId="41" fontId="7" fillId="3" borderId="1" xfId="4" applyFont="1" applyFill="1" applyBorder="1" applyAlignment="1">
      <alignment vertical="center" wrapText="1"/>
    </xf>
    <xf numFmtId="180" fontId="10" fillId="0" borderId="1" xfId="0" applyNumberFormat="1" applyFont="1" applyBorder="1" applyAlignment="1">
      <alignment horizontal="center" vertical="center"/>
    </xf>
    <xf numFmtId="180" fontId="7" fillId="3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right" vertical="center" wrapText="1"/>
    </xf>
    <xf numFmtId="3" fontId="7" fillId="0" borderId="1" xfId="2" applyNumberFormat="1" applyFont="1" applyBorder="1" applyAlignment="1">
      <alignment horizontal="right" vertical="center" wrapText="1"/>
    </xf>
    <xf numFmtId="41" fontId="7" fillId="0" borderId="1" xfId="4" applyFont="1" applyBorder="1" applyAlignment="1">
      <alignment horizontal="right" vertical="center" wrapText="1"/>
    </xf>
    <xf numFmtId="176" fontId="12" fillId="4" borderId="1" xfId="0" applyNumberFormat="1" applyFont="1" applyFill="1" applyBorder="1" applyAlignment="1">
      <alignment horizontal="right" vertical="center" wrapText="1"/>
    </xf>
    <xf numFmtId="176" fontId="12" fillId="3" borderId="1" xfId="0" applyNumberFormat="1" applyFont="1" applyFill="1" applyBorder="1" applyAlignment="1">
      <alignment horizontal="right" vertical="center" wrapText="1"/>
    </xf>
    <xf numFmtId="3" fontId="7" fillId="0" borderId="16" xfId="0" applyNumberFormat="1" applyFont="1" applyBorder="1" applyAlignment="1">
      <alignment horizontal="right" vertical="center" wrapText="1"/>
    </xf>
    <xf numFmtId="180" fontId="7" fillId="0" borderId="1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3" fontId="7" fillId="0" borderId="5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horizontal="center" vertical="center" wrapText="1"/>
    </xf>
    <xf numFmtId="3" fontId="13" fillId="0" borderId="5" xfId="0" applyNumberFormat="1" applyFont="1" applyBorder="1" applyAlignment="1">
      <alignment horizontal="right" vertical="center" wrapText="1"/>
    </xf>
    <xf numFmtId="0" fontId="14" fillId="5" borderId="5" xfId="0" applyFont="1" applyFill="1" applyBorder="1" applyAlignment="1">
      <alignment horizontal="left" vertical="center" wrapText="1"/>
    </xf>
    <xf numFmtId="0" fontId="14" fillId="3" borderId="5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41" fontId="7" fillId="4" borderId="1" xfId="1" applyFont="1" applyFill="1" applyBorder="1" applyAlignment="1">
      <alignment horizontal="center" vertical="center" wrapText="1"/>
    </xf>
    <xf numFmtId="41" fontId="7" fillId="0" borderId="1" xfId="0" applyNumberFormat="1" applyFont="1" applyBorder="1" applyAlignment="1">
      <alignment horizontal="center" vertical="center" wrapText="1"/>
    </xf>
    <xf numFmtId="41" fontId="7" fillId="0" borderId="1" xfId="1" applyFont="1" applyBorder="1" applyAlignment="1">
      <alignment horizontal="center" vertical="center" wrapText="1"/>
    </xf>
    <xf numFmtId="41" fontId="10" fillId="0" borderId="1" xfId="0" applyNumberFormat="1" applyFont="1" applyBorder="1" applyAlignment="1">
      <alignment horizontal="center" vertical="center"/>
    </xf>
    <xf numFmtId="41" fontId="7" fillId="4" borderId="1" xfId="0" applyNumberFormat="1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left" vertical="center"/>
    </xf>
    <xf numFmtId="0" fontId="8" fillId="0" borderId="4" xfId="2" applyFont="1" applyBorder="1" applyAlignment="1">
      <alignment horizontal="left" vertical="center"/>
    </xf>
    <xf numFmtId="0" fontId="8" fillId="0" borderId="3" xfId="2" applyFont="1" applyBorder="1" applyAlignment="1">
      <alignment horizontal="left" vertical="center"/>
    </xf>
    <xf numFmtId="0" fontId="7" fillId="2" borderId="2" xfId="2" applyFont="1" applyFill="1" applyBorder="1" applyAlignment="1">
      <alignment horizontal="center" vertical="center" wrapText="1"/>
    </xf>
    <xf numFmtId="0" fontId="7" fillId="2" borderId="3" xfId="2" applyFont="1" applyFill="1" applyBorder="1" applyAlignment="1">
      <alignment horizontal="center" vertical="center" wrapText="1"/>
    </xf>
    <xf numFmtId="0" fontId="7" fillId="2" borderId="10" xfId="2" applyFont="1" applyFill="1" applyBorder="1" applyAlignment="1">
      <alignment horizontal="center" vertical="center" wrapText="1"/>
    </xf>
    <xf numFmtId="0" fontId="7" fillId="2" borderId="11" xfId="2" applyFont="1" applyFill="1" applyBorder="1" applyAlignment="1">
      <alignment horizontal="center" vertical="center" wrapText="1"/>
    </xf>
    <xf numFmtId="41" fontId="7" fillId="0" borderId="2" xfId="4" applyFont="1" applyBorder="1" applyAlignment="1">
      <alignment horizontal="center" vertical="center" wrapText="1"/>
    </xf>
    <xf numFmtId="41" fontId="7" fillId="0" borderId="4" xfId="4" applyFont="1" applyBorder="1" applyAlignment="1">
      <alignment horizontal="center" vertical="center" wrapText="1"/>
    </xf>
    <xf numFmtId="41" fontId="7" fillId="0" borderId="3" xfId="4" applyFont="1" applyBorder="1" applyAlignment="1">
      <alignment horizontal="center" vertical="center" wrapText="1"/>
    </xf>
    <xf numFmtId="0" fontId="8" fillId="0" borderId="7" xfId="2" applyFont="1" applyBorder="1" applyAlignment="1">
      <alignment horizontal="left" vertical="center"/>
    </xf>
    <xf numFmtId="0" fontId="8" fillId="0" borderId="8" xfId="2" applyFont="1" applyBorder="1" applyAlignment="1">
      <alignment horizontal="left" vertical="center"/>
    </xf>
    <xf numFmtId="0" fontId="8" fillId="0" borderId="9" xfId="2" applyFont="1" applyBorder="1" applyAlignment="1">
      <alignment horizontal="left" vertical="center"/>
    </xf>
    <xf numFmtId="41" fontId="7" fillId="0" borderId="2" xfId="2" applyNumberFormat="1" applyFont="1" applyBorder="1" applyAlignment="1">
      <alignment horizontal="center" vertical="center" wrapText="1"/>
    </xf>
    <xf numFmtId="41" fontId="7" fillId="0" borderId="4" xfId="2" applyNumberFormat="1" applyFont="1" applyBorder="1" applyAlignment="1">
      <alignment horizontal="center" vertical="center" wrapText="1"/>
    </xf>
    <xf numFmtId="41" fontId="7" fillId="0" borderId="3" xfId="2" applyNumberFormat="1" applyFont="1" applyBorder="1" applyAlignment="1">
      <alignment horizontal="center" vertical="center" wrapText="1"/>
    </xf>
    <xf numFmtId="41" fontId="7" fillId="3" borderId="2" xfId="2" applyNumberFormat="1" applyFont="1" applyFill="1" applyBorder="1" applyAlignment="1">
      <alignment horizontal="center" vertical="center" wrapText="1"/>
    </xf>
    <xf numFmtId="41" fontId="7" fillId="3" borderId="4" xfId="2" applyNumberFormat="1" applyFont="1" applyFill="1" applyBorder="1" applyAlignment="1">
      <alignment horizontal="center" vertical="center" wrapText="1"/>
    </xf>
    <xf numFmtId="41" fontId="7" fillId="3" borderId="3" xfId="2" applyNumberFormat="1" applyFont="1" applyFill="1" applyBorder="1" applyAlignment="1">
      <alignment horizontal="center" vertical="center" wrapText="1"/>
    </xf>
    <xf numFmtId="41" fontId="7" fillId="3" borderId="2" xfId="4" applyFont="1" applyFill="1" applyBorder="1" applyAlignment="1">
      <alignment horizontal="center" vertical="center" wrapText="1"/>
    </xf>
    <xf numFmtId="41" fontId="7" fillId="3" borderId="4" xfId="4" applyFont="1" applyFill="1" applyBorder="1" applyAlignment="1">
      <alignment horizontal="center" vertical="center" wrapText="1"/>
    </xf>
    <xf numFmtId="41" fontId="7" fillId="3" borderId="3" xfId="4" applyFont="1" applyFill="1" applyBorder="1" applyAlignment="1">
      <alignment horizontal="center" vertical="center" wrapText="1"/>
    </xf>
    <xf numFmtId="0" fontId="7" fillId="2" borderId="12" xfId="2" applyFont="1" applyFill="1" applyBorder="1" applyAlignment="1">
      <alignment horizontal="center" vertical="center" wrapText="1"/>
    </xf>
    <xf numFmtId="41" fontId="7" fillId="0" borderId="2" xfId="2" applyNumberFormat="1" applyFont="1" applyBorder="1" applyAlignment="1">
      <alignment horizontal="center" vertical="center"/>
    </xf>
    <xf numFmtId="41" fontId="7" fillId="0" borderId="4" xfId="2" applyNumberFormat="1" applyFont="1" applyBorder="1" applyAlignment="1">
      <alignment horizontal="center" vertical="center"/>
    </xf>
    <xf numFmtId="41" fontId="7" fillId="0" borderId="3" xfId="2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41" fontId="7" fillId="0" borderId="2" xfId="0" applyNumberFormat="1" applyFont="1" applyBorder="1" applyAlignment="1">
      <alignment horizontal="center" vertical="center" wrapText="1"/>
    </xf>
    <xf numFmtId="41" fontId="7" fillId="0" borderId="4" xfId="0" applyNumberFormat="1" applyFont="1" applyBorder="1" applyAlignment="1">
      <alignment horizontal="center" vertical="center" wrapText="1"/>
    </xf>
    <xf numFmtId="41" fontId="7" fillId="0" borderId="3" xfId="0" applyNumberFormat="1" applyFont="1" applyBorder="1" applyAlignment="1">
      <alignment horizontal="center" vertical="center" wrapText="1"/>
    </xf>
    <xf numFmtId="41" fontId="7" fillId="0" borderId="2" xfId="1" applyFont="1" applyBorder="1" applyAlignment="1">
      <alignment horizontal="center" vertical="center" wrapText="1"/>
    </xf>
    <xf numFmtId="41" fontId="7" fillId="0" borderId="4" xfId="1" applyFont="1" applyBorder="1" applyAlignment="1">
      <alignment horizontal="center" vertical="center" wrapText="1"/>
    </xf>
    <xf numFmtId="41" fontId="7" fillId="0" borderId="3" xfId="1" applyFont="1" applyBorder="1" applyAlignment="1">
      <alignment horizontal="center" vertical="center" wrapText="1"/>
    </xf>
    <xf numFmtId="41" fontId="10" fillId="0" borderId="2" xfId="0" applyNumberFormat="1" applyFont="1" applyBorder="1" applyAlignment="1">
      <alignment horizontal="center" vertical="center"/>
    </xf>
    <xf numFmtId="41" fontId="10" fillId="0" borderId="4" xfId="0" applyNumberFormat="1" applyFont="1" applyBorder="1" applyAlignment="1">
      <alignment horizontal="center" vertical="center"/>
    </xf>
    <xf numFmtId="41" fontId="10" fillId="0" borderId="3" xfId="0" applyNumberFormat="1" applyFont="1" applyBorder="1" applyAlignment="1">
      <alignment horizontal="center" vertical="center"/>
    </xf>
    <xf numFmtId="41" fontId="7" fillId="4" borderId="2" xfId="1" applyFont="1" applyFill="1" applyBorder="1" applyAlignment="1">
      <alignment horizontal="center" vertical="center" wrapText="1"/>
    </xf>
    <xf numFmtId="41" fontId="7" fillId="4" borderId="4" xfId="1" applyFont="1" applyFill="1" applyBorder="1" applyAlignment="1">
      <alignment horizontal="center" vertical="center" wrapText="1"/>
    </xf>
    <xf numFmtId="41" fontId="7" fillId="4" borderId="3" xfId="1" applyFont="1" applyFill="1" applyBorder="1" applyAlignment="1">
      <alignment horizontal="center" vertical="center" wrapText="1"/>
    </xf>
    <xf numFmtId="41" fontId="7" fillId="4" borderId="2" xfId="0" applyNumberFormat="1" applyFont="1" applyFill="1" applyBorder="1" applyAlignment="1">
      <alignment horizontal="center" vertical="center" wrapText="1"/>
    </xf>
    <xf numFmtId="41" fontId="7" fillId="4" borderId="4" xfId="0" applyNumberFormat="1" applyFont="1" applyFill="1" applyBorder="1" applyAlignment="1">
      <alignment horizontal="center" vertical="center" wrapText="1"/>
    </xf>
    <xf numFmtId="41" fontId="7" fillId="4" borderId="3" xfId="0" applyNumberFormat="1" applyFont="1" applyFill="1" applyBorder="1" applyAlignment="1">
      <alignment horizontal="center" vertical="center" wrapText="1"/>
    </xf>
    <xf numFmtId="0" fontId="14" fillId="3" borderId="17" xfId="0" applyFont="1" applyFill="1" applyBorder="1" applyAlignment="1">
      <alignment horizontal="center" vertical="center" wrapText="1"/>
    </xf>
    <xf numFmtId="0" fontId="14" fillId="3" borderId="18" xfId="0" applyFont="1" applyFill="1" applyBorder="1" applyAlignment="1">
      <alignment horizontal="center" vertical="center" wrapText="1"/>
    </xf>
    <xf numFmtId="0" fontId="14" fillId="3" borderId="19" xfId="0" applyFont="1" applyFill="1" applyBorder="1" applyAlignment="1">
      <alignment horizontal="center" vertical="center" wrapText="1"/>
    </xf>
    <xf numFmtId="0" fontId="14" fillId="3" borderId="20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17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right" vertical="center" wrapText="1"/>
    </xf>
    <xf numFmtId="0" fontId="7" fillId="0" borderId="5" xfId="0" applyFont="1" applyFill="1" applyBorder="1" applyAlignment="1">
      <alignment horizontal="center" vertical="center" wrapText="1"/>
    </xf>
  </cellXfs>
  <cellStyles count="6">
    <cellStyle name="쉼표 [0]" xfId="1" builtinId="6"/>
    <cellStyle name="쉼표 [0] 2" xfId="4" xr:uid="{00000000-0005-0000-0000-000001000000}"/>
    <cellStyle name="표준" xfId="0" builtinId="0"/>
    <cellStyle name="표준 13" xfId="3" xr:uid="{00000000-0005-0000-0000-000003000000}"/>
    <cellStyle name="표준 14" xfId="5" xr:uid="{00000000-0005-0000-0000-000004000000}"/>
    <cellStyle name="표준 2" xfId="2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H82"/>
  <sheetViews>
    <sheetView view="pageBreakPreview" topLeftCell="A16" zoomScale="80" zoomScaleNormal="100" zoomScaleSheetLayoutView="80" workbookViewId="0">
      <selection activeCell="C34" sqref="C34:E34"/>
    </sheetView>
  </sheetViews>
  <sheetFormatPr defaultRowHeight="16.5" x14ac:dyDescent="0.3"/>
  <cols>
    <col min="1" max="1" width="11.875" style="1" customWidth="1"/>
    <col min="2" max="2" width="14.75" style="1" customWidth="1"/>
    <col min="3" max="3" width="43.375" style="1" customWidth="1"/>
    <col min="4" max="4" width="13.25" style="1" customWidth="1"/>
    <col min="5" max="5" width="18" style="2" customWidth="1"/>
    <col min="6" max="6" width="13.875" style="1" customWidth="1"/>
    <col min="7" max="7" width="9" style="1"/>
    <col min="8" max="8" width="0" style="1" hidden="1" customWidth="1"/>
    <col min="9" max="16384" width="9" style="1"/>
  </cols>
  <sheetData>
    <row r="1" spans="1:8" customFormat="1" ht="45" customHeight="1" x14ac:dyDescent="0.3">
      <c r="A1" s="59" t="s">
        <v>51</v>
      </c>
      <c r="B1" s="59"/>
      <c r="C1" s="59"/>
      <c r="D1" s="59"/>
      <c r="E1" s="59"/>
      <c r="F1" s="59"/>
    </row>
    <row r="2" spans="1:8" ht="36" customHeight="1" x14ac:dyDescent="0.3">
      <c r="A2" s="17" t="s">
        <v>0</v>
      </c>
      <c r="B2" s="60" t="s">
        <v>15</v>
      </c>
      <c r="C2" s="60"/>
      <c r="D2" s="17" t="s">
        <v>1</v>
      </c>
      <c r="E2" s="55" t="s">
        <v>18</v>
      </c>
      <c r="F2" s="56"/>
    </row>
    <row r="3" spans="1:8" ht="36" customHeight="1" x14ac:dyDescent="0.3">
      <c r="A3" s="58" t="s">
        <v>2</v>
      </c>
      <c r="B3" s="58"/>
      <c r="C3" s="58"/>
      <c r="D3" s="58"/>
      <c r="E3" s="58"/>
      <c r="F3" s="29"/>
    </row>
    <row r="4" spans="1:8" ht="35.1" customHeight="1" x14ac:dyDescent="0.3">
      <c r="A4" s="17" t="s">
        <v>3</v>
      </c>
      <c r="B4" s="17" t="s">
        <v>4</v>
      </c>
      <c r="C4" s="61" t="s">
        <v>5</v>
      </c>
      <c r="D4" s="62"/>
      <c r="E4" s="17" t="s">
        <v>22</v>
      </c>
      <c r="F4" s="17" t="s">
        <v>7</v>
      </c>
    </row>
    <row r="5" spans="1:8" ht="35.1" customHeight="1" x14ac:dyDescent="0.3">
      <c r="A5" s="57" t="s">
        <v>17</v>
      </c>
      <c r="B5" s="57"/>
      <c r="C5" s="55"/>
      <c r="D5" s="56"/>
      <c r="E5" s="42">
        <f>SUM(E6:E31)</f>
        <v>11858033</v>
      </c>
      <c r="F5" s="16"/>
      <c r="H5" s="53" t="s">
        <v>21</v>
      </c>
    </row>
    <row r="6" spans="1:8" ht="35.1" customHeight="1" x14ac:dyDescent="0.3">
      <c r="A6" s="29">
        <v>1</v>
      </c>
      <c r="B6" s="48">
        <v>45628</v>
      </c>
      <c r="C6" s="55" t="str">
        <f>H5</f>
        <v>행주농가 카드수익금 입금</v>
      </c>
      <c r="D6" s="56"/>
      <c r="E6" s="42">
        <v>19000</v>
      </c>
      <c r="F6" s="16"/>
      <c r="H6" s="53" t="s">
        <v>52</v>
      </c>
    </row>
    <row r="7" spans="1:8" ht="35.1" customHeight="1" x14ac:dyDescent="0.3">
      <c r="A7" s="29">
        <v>2</v>
      </c>
      <c r="B7" s="48">
        <v>45629</v>
      </c>
      <c r="C7" s="55" t="str">
        <f t="shared" ref="C7:C31" si="0">H6</f>
        <v>행주농가사업 수익금 입금</v>
      </c>
      <c r="D7" s="56"/>
      <c r="E7" s="42">
        <v>28050</v>
      </c>
      <c r="F7" s="16"/>
      <c r="H7" s="54" t="s">
        <v>21</v>
      </c>
    </row>
    <row r="8" spans="1:8" ht="35.1" customHeight="1" x14ac:dyDescent="0.3">
      <c r="A8" s="29">
        <v>3</v>
      </c>
      <c r="B8" s="48">
        <v>45630</v>
      </c>
      <c r="C8" s="55" t="str">
        <f t="shared" si="0"/>
        <v>행주농가 카드수익금 입금</v>
      </c>
      <c r="D8" s="56"/>
      <c r="E8" s="42">
        <v>12000</v>
      </c>
      <c r="F8" s="16"/>
      <c r="H8" s="53" t="s">
        <v>21</v>
      </c>
    </row>
    <row r="9" spans="1:8" ht="35.1" customHeight="1" x14ac:dyDescent="0.3">
      <c r="A9" s="29">
        <v>4</v>
      </c>
      <c r="B9" s="48">
        <v>45632</v>
      </c>
      <c r="C9" s="55" t="str">
        <f t="shared" si="0"/>
        <v>행주농가 카드수익금 입금</v>
      </c>
      <c r="D9" s="56"/>
      <c r="E9" s="42">
        <v>27000</v>
      </c>
      <c r="F9" s="16"/>
      <c r="H9" s="53" t="s">
        <v>25</v>
      </c>
    </row>
    <row r="10" spans="1:8" ht="35.1" customHeight="1" x14ac:dyDescent="0.3">
      <c r="A10" s="29">
        <v>5</v>
      </c>
      <c r="B10" s="48">
        <v>45636</v>
      </c>
      <c r="C10" s="55" t="str">
        <f t="shared" si="0"/>
        <v>행주농가 수익금 입금</v>
      </c>
      <c r="D10" s="56"/>
      <c r="E10" s="42">
        <v>72250</v>
      </c>
      <c r="F10" s="16"/>
      <c r="H10" s="53" t="s">
        <v>21</v>
      </c>
    </row>
    <row r="11" spans="1:8" ht="35.1" customHeight="1" x14ac:dyDescent="0.3">
      <c r="A11" s="29">
        <v>6</v>
      </c>
      <c r="B11" s="48">
        <v>45638</v>
      </c>
      <c r="C11" s="55" t="str">
        <f t="shared" si="0"/>
        <v>행주농가 카드수익금 입금</v>
      </c>
      <c r="D11" s="56"/>
      <c r="E11" s="42">
        <v>30000</v>
      </c>
      <c r="F11" s="16"/>
      <c r="H11" s="54" t="s">
        <v>21</v>
      </c>
    </row>
    <row r="12" spans="1:8" ht="35.1" customHeight="1" x14ac:dyDescent="0.3">
      <c r="A12" s="29">
        <v>7</v>
      </c>
      <c r="B12" s="48">
        <v>45639</v>
      </c>
      <c r="C12" s="55" t="str">
        <f t="shared" si="0"/>
        <v>행주농가 카드수익금 입금</v>
      </c>
      <c r="D12" s="56"/>
      <c r="E12" s="42">
        <v>52000</v>
      </c>
      <c r="F12" s="16"/>
      <c r="H12" s="53" t="s">
        <v>21</v>
      </c>
    </row>
    <row r="13" spans="1:8" ht="35.1" customHeight="1" x14ac:dyDescent="0.3">
      <c r="A13" s="29">
        <v>8</v>
      </c>
      <c r="B13" s="48">
        <v>45639</v>
      </c>
      <c r="C13" s="55" t="str">
        <f t="shared" si="0"/>
        <v>행주농가 카드수익금 입금</v>
      </c>
      <c r="D13" s="56"/>
      <c r="E13" s="42">
        <v>26000</v>
      </c>
      <c r="F13" s="16"/>
      <c r="H13" s="54" t="s">
        <v>53</v>
      </c>
    </row>
    <row r="14" spans="1:8" ht="35.1" customHeight="1" x14ac:dyDescent="0.3">
      <c r="A14" s="29">
        <v>9</v>
      </c>
      <c r="B14" s="48">
        <v>45640</v>
      </c>
      <c r="C14" s="55" t="str">
        <f t="shared" si="0"/>
        <v>행주농가 예금이자수입 입금</v>
      </c>
      <c r="D14" s="56"/>
      <c r="E14" s="42">
        <v>36629</v>
      </c>
      <c r="F14" s="16"/>
      <c r="H14" s="53" t="s">
        <v>21</v>
      </c>
    </row>
    <row r="15" spans="1:8" ht="35.1" customHeight="1" x14ac:dyDescent="0.3">
      <c r="A15" s="29">
        <v>10</v>
      </c>
      <c r="B15" s="48">
        <v>45642</v>
      </c>
      <c r="C15" s="55" t="str">
        <f t="shared" si="0"/>
        <v>행주농가 카드수익금 입금</v>
      </c>
      <c r="D15" s="56"/>
      <c r="E15" s="42">
        <v>25000</v>
      </c>
      <c r="F15" s="16"/>
      <c r="H15" s="54" t="s">
        <v>21</v>
      </c>
    </row>
    <row r="16" spans="1:8" ht="35.1" customHeight="1" x14ac:dyDescent="0.3">
      <c r="A16" s="29">
        <v>11</v>
      </c>
      <c r="B16" s="48">
        <v>45644</v>
      </c>
      <c r="C16" s="55" t="str">
        <f t="shared" si="0"/>
        <v>행주농가 카드수익금 입금</v>
      </c>
      <c r="D16" s="56"/>
      <c r="E16" s="42">
        <v>38000</v>
      </c>
      <c r="F16" s="16"/>
      <c r="H16" s="53" t="s">
        <v>21</v>
      </c>
    </row>
    <row r="17" spans="1:8" ht="35.1" customHeight="1" x14ac:dyDescent="0.3">
      <c r="A17" s="29">
        <v>12</v>
      </c>
      <c r="B17" s="48">
        <v>45644</v>
      </c>
      <c r="C17" s="55" t="str">
        <f t="shared" si="0"/>
        <v>행주농가 카드수익금 입금</v>
      </c>
      <c r="D17" s="56"/>
      <c r="E17" s="42">
        <v>27000</v>
      </c>
      <c r="F17" s="16"/>
      <c r="H17" s="53" t="s">
        <v>25</v>
      </c>
    </row>
    <row r="18" spans="1:8" ht="35.1" customHeight="1" x14ac:dyDescent="0.3">
      <c r="A18" s="29">
        <v>13</v>
      </c>
      <c r="B18" s="48">
        <v>45645</v>
      </c>
      <c r="C18" s="55" t="str">
        <f t="shared" si="0"/>
        <v>행주농가 수익금 입금</v>
      </c>
      <c r="D18" s="56"/>
      <c r="E18" s="42">
        <v>69547</v>
      </c>
      <c r="F18" s="16"/>
      <c r="H18" s="54" t="s">
        <v>21</v>
      </c>
    </row>
    <row r="19" spans="1:8" ht="35.1" customHeight="1" x14ac:dyDescent="0.3">
      <c r="A19" s="29">
        <v>14</v>
      </c>
      <c r="B19" s="48">
        <v>45645</v>
      </c>
      <c r="C19" s="55" t="str">
        <f t="shared" si="0"/>
        <v>행주농가 카드수익금 입금</v>
      </c>
      <c r="D19" s="56"/>
      <c r="E19" s="42">
        <v>32000</v>
      </c>
      <c r="F19" s="16"/>
      <c r="H19" s="53" t="s">
        <v>21</v>
      </c>
    </row>
    <row r="20" spans="1:8" ht="35.1" customHeight="1" x14ac:dyDescent="0.3">
      <c r="A20" s="29">
        <v>15</v>
      </c>
      <c r="B20" s="48">
        <v>45646</v>
      </c>
      <c r="C20" s="55" t="str">
        <f t="shared" si="0"/>
        <v>행주농가 카드수익금 입금</v>
      </c>
      <c r="D20" s="56"/>
      <c r="E20" s="42">
        <v>38000</v>
      </c>
      <c r="F20" s="16"/>
      <c r="H20" s="54" t="s">
        <v>52</v>
      </c>
    </row>
    <row r="21" spans="1:8" ht="35.1" customHeight="1" x14ac:dyDescent="0.3">
      <c r="A21" s="29">
        <v>16</v>
      </c>
      <c r="B21" s="48">
        <v>45649</v>
      </c>
      <c r="C21" s="55" t="str">
        <f t="shared" si="0"/>
        <v>행주농가사업 수익금 입금</v>
      </c>
      <c r="D21" s="56"/>
      <c r="E21" s="42">
        <v>2217650</v>
      </c>
      <c r="F21" s="16"/>
      <c r="H21" s="53" t="s">
        <v>52</v>
      </c>
    </row>
    <row r="22" spans="1:8" ht="35.1" customHeight="1" x14ac:dyDescent="0.3">
      <c r="A22" s="29">
        <v>17</v>
      </c>
      <c r="B22" s="48">
        <v>45649</v>
      </c>
      <c r="C22" s="55" t="str">
        <f t="shared" si="0"/>
        <v>행주농가사업 수익금 입금</v>
      </c>
      <c r="D22" s="56"/>
      <c r="E22" s="42">
        <v>6996415</v>
      </c>
      <c r="F22" s="16"/>
      <c r="H22" s="54" t="s">
        <v>52</v>
      </c>
    </row>
    <row r="23" spans="1:8" ht="35.1" customHeight="1" x14ac:dyDescent="0.3">
      <c r="A23" s="29">
        <v>18</v>
      </c>
      <c r="B23" s="48">
        <v>45649</v>
      </c>
      <c r="C23" s="55" t="str">
        <f t="shared" si="0"/>
        <v>행주농가사업 수익금 입금</v>
      </c>
      <c r="D23" s="56"/>
      <c r="E23" s="42">
        <v>278800</v>
      </c>
      <c r="F23" s="16"/>
      <c r="H23" s="53" t="s">
        <v>52</v>
      </c>
    </row>
    <row r="24" spans="1:8" ht="35.1" customHeight="1" x14ac:dyDescent="0.3">
      <c r="A24" s="29">
        <v>19</v>
      </c>
      <c r="B24" s="48">
        <v>45649</v>
      </c>
      <c r="C24" s="55" t="str">
        <f t="shared" si="0"/>
        <v>행주농가사업 수익금 입금</v>
      </c>
      <c r="D24" s="56"/>
      <c r="E24" s="42">
        <v>336600</v>
      </c>
      <c r="F24" s="16"/>
      <c r="H24" s="54" t="s">
        <v>52</v>
      </c>
    </row>
    <row r="25" spans="1:8" ht="35.1" customHeight="1" x14ac:dyDescent="0.3">
      <c r="A25" s="29">
        <v>20</v>
      </c>
      <c r="B25" s="48">
        <v>45649</v>
      </c>
      <c r="C25" s="55" t="str">
        <f t="shared" si="0"/>
        <v>행주농가사업 수익금 입금</v>
      </c>
      <c r="D25" s="56"/>
      <c r="E25" s="42">
        <v>803250</v>
      </c>
      <c r="F25" s="16"/>
      <c r="H25" s="53" t="s">
        <v>52</v>
      </c>
    </row>
    <row r="26" spans="1:8" ht="35.1" customHeight="1" x14ac:dyDescent="0.3">
      <c r="A26" s="29">
        <v>21</v>
      </c>
      <c r="B26" s="48">
        <v>45649</v>
      </c>
      <c r="C26" s="55" t="str">
        <f t="shared" si="0"/>
        <v>행주농가사업 수익금 입금</v>
      </c>
      <c r="D26" s="56"/>
      <c r="E26" s="42">
        <v>34500</v>
      </c>
      <c r="F26" s="16"/>
      <c r="H26" s="53" t="s">
        <v>25</v>
      </c>
    </row>
    <row r="27" spans="1:8" ht="35.1" customHeight="1" x14ac:dyDescent="0.3">
      <c r="A27" s="29">
        <v>22</v>
      </c>
      <c r="B27" s="48">
        <v>45650</v>
      </c>
      <c r="C27" s="55" t="str">
        <f t="shared" si="0"/>
        <v>행주농가 수익금 입금</v>
      </c>
      <c r="D27" s="56"/>
      <c r="E27" s="42">
        <v>599250</v>
      </c>
      <c r="F27" s="16"/>
      <c r="H27" s="54" t="s">
        <v>25</v>
      </c>
    </row>
    <row r="28" spans="1:8" ht="35.1" customHeight="1" x14ac:dyDescent="0.3">
      <c r="A28" s="29">
        <v>23</v>
      </c>
      <c r="B28" s="48">
        <v>45650</v>
      </c>
      <c r="C28" s="55" t="str">
        <f t="shared" si="0"/>
        <v>행주농가 수익금 입금</v>
      </c>
      <c r="D28" s="56"/>
      <c r="E28" s="42">
        <v>12750</v>
      </c>
      <c r="F28" s="16"/>
      <c r="H28" s="54" t="s">
        <v>54</v>
      </c>
    </row>
    <row r="29" spans="1:8" ht="35.1" customHeight="1" x14ac:dyDescent="0.3">
      <c r="A29" s="29">
        <v>24</v>
      </c>
      <c r="B29" s="48">
        <v>45652</v>
      </c>
      <c r="C29" s="55" t="str">
        <f t="shared" si="0"/>
        <v>행주농가사업 카드수익금 입금</v>
      </c>
      <c r="D29" s="56"/>
      <c r="E29" s="42">
        <v>27000</v>
      </c>
      <c r="F29" s="16"/>
      <c r="H29" s="53" t="s">
        <v>54</v>
      </c>
    </row>
    <row r="30" spans="1:8" ht="35.1" customHeight="1" x14ac:dyDescent="0.3">
      <c r="A30" s="29">
        <v>25</v>
      </c>
      <c r="B30" s="48">
        <v>45652</v>
      </c>
      <c r="C30" s="55" t="str">
        <f t="shared" si="0"/>
        <v>행주농가사업 카드수익금 입금</v>
      </c>
      <c r="D30" s="56"/>
      <c r="E30" s="42">
        <v>19000</v>
      </c>
      <c r="F30" s="16"/>
      <c r="H30" s="53" t="s">
        <v>25</v>
      </c>
    </row>
    <row r="31" spans="1:8" ht="35.1" customHeight="1" x14ac:dyDescent="0.3">
      <c r="A31" s="29">
        <v>26</v>
      </c>
      <c r="B31" s="48">
        <v>45657</v>
      </c>
      <c r="C31" s="55" t="str">
        <f t="shared" si="0"/>
        <v>행주농가 수익금 입금</v>
      </c>
      <c r="D31" s="56"/>
      <c r="E31" s="42">
        <v>342</v>
      </c>
      <c r="F31" s="16"/>
    </row>
    <row r="32" spans="1:8" ht="36" customHeight="1" x14ac:dyDescent="0.3">
      <c r="A32" s="58" t="s">
        <v>19</v>
      </c>
      <c r="B32" s="58"/>
      <c r="C32" s="58"/>
      <c r="D32" s="58"/>
      <c r="E32" s="58"/>
      <c r="F32" s="58"/>
    </row>
    <row r="33" spans="1:6" ht="36" customHeight="1" x14ac:dyDescent="0.3">
      <c r="A33" s="57" t="s">
        <v>8</v>
      </c>
      <c r="B33" s="57"/>
      <c r="C33" s="17" t="s">
        <v>9</v>
      </c>
      <c r="D33" s="17" t="s">
        <v>4</v>
      </c>
      <c r="E33" s="17" t="s">
        <v>6</v>
      </c>
      <c r="F33" s="17" t="s">
        <v>7</v>
      </c>
    </row>
    <row r="34" spans="1:6" ht="36" customHeight="1" x14ac:dyDescent="0.3">
      <c r="A34" s="57" t="s">
        <v>10</v>
      </c>
      <c r="B34" s="57"/>
      <c r="C34" s="64">
        <f>C37+C40+C42+C44+C80</f>
        <v>20021715</v>
      </c>
      <c r="D34" s="60"/>
      <c r="E34" s="60"/>
      <c r="F34" s="16"/>
    </row>
    <row r="35" spans="1:6" ht="36" customHeight="1" x14ac:dyDescent="0.3">
      <c r="A35" s="57" t="s">
        <v>13</v>
      </c>
      <c r="B35" s="17">
        <v>1</v>
      </c>
      <c r="C35" s="24" t="s">
        <v>20</v>
      </c>
      <c r="D35" s="40">
        <v>45646</v>
      </c>
      <c r="E35" s="22">
        <v>4620000</v>
      </c>
      <c r="F35" s="16"/>
    </row>
    <row r="36" spans="1:6" ht="36" customHeight="1" x14ac:dyDescent="0.3">
      <c r="A36" s="57"/>
      <c r="B36" s="17"/>
      <c r="C36" s="24"/>
      <c r="D36" s="40"/>
      <c r="E36" s="22"/>
      <c r="F36" s="16"/>
    </row>
    <row r="37" spans="1:6" ht="36" customHeight="1" x14ac:dyDescent="0.3">
      <c r="A37" s="57"/>
      <c r="B37" s="17" t="s">
        <v>11</v>
      </c>
      <c r="C37" s="65">
        <f>SUM(E35:E36)</f>
        <v>4620000</v>
      </c>
      <c r="D37" s="65"/>
      <c r="E37" s="65"/>
      <c r="F37" s="16"/>
    </row>
    <row r="38" spans="1:6" ht="36" customHeight="1" x14ac:dyDescent="0.3">
      <c r="A38" s="57" t="s">
        <v>14</v>
      </c>
      <c r="B38" s="17">
        <v>1</v>
      </c>
      <c r="C38" s="20" t="s">
        <v>55</v>
      </c>
      <c r="D38" s="40">
        <v>45643</v>
      </c>
      <c r="E38" s="18">
        <v>1019940</v>
      </c>
      <c r="F38" s="16"/>
    </row>
    <row r="39" spans="1:6" ht="36" customHeight="1" x14ac:dyDescent="0.3">
      <c r="A39" s="57"/>
      <c r="B39" s="17">
        <v>2</v>
      </c>
      <c r="C39" s="20" t="s">
        <v>56</v>
      </c>
      <c r="D39" s="40">
        <v>45643</v>
      </c>
      <c r="E39" s="18">
        <v>13000000</v>
      </c>
      <c r="F39" s="16"/>
    </row>
    <row r="40" spans="1:6" ht="36" customHeight="1" x14ac:dyDescent="0.3">
      <c r="A40" s="57"/>
      <c r="B40" s="17" t="s">
        <v>11</v>
      </c>
      <c r="C40" s="63">
        <f>SUM(E38:E39)</f>
        <v>14019940</v>
      </c>
      <c r="D40" s="63"/>
      <c r="E40" s="63"/>
      <c r="F40" s="16"/>
    </row>
    <row r="41" spans="1:6" ht="36" customHeight="1" x14ac:dyDescent="0.3">
      <c r="A41" s="57" t="s">
        <v>12</v>
      </c>
      <c r="B41" s="17"/>
      <c r="C41" s="20"/>
      <c r="D41" s="20"/>
      <c r="E41" s="21"/>
      <c r="F41" s="16"/>
    </row>
    <row r="42" spans="1:6" ht="36" customHeight="1" x14ac:dyDescent="0.3">
      <c r="A42" s="57"/>
      <c r="B42" s="17" t="s">
        <v>11</v>
      </c>
      <c r="C42" s="67">
        <v>0</v>
      </c>
      <c r="D42" s="67"/>
      <c r="E42" s="67"/>
      <c r="F42" s="16"/>
    </row>
    <row r="43" spans="1:6" ht="36" customHeight="1" x14ac:dyDescent="0.3">
      <c r="A43" s="57" t="s">
        <v>47</v>
      </c>
      <c r="B43" s="17"/>
      <c r="C43" s="20"/>
      <c r="D43" s="19"/>
      <c r="E43" s="18"/>
      <c r="F43" s="16"/>
    </row>
    <row r="44" spans="1:6" ht="36" customHeight="1" x14ac:dyDescent="0.3">
      <c r="A44" s="57"/>
      <c r="B44" s="17" t="s">
        <v>11</v>
      </c>
      <c r="C44" s="63">
        <f>SUM(E43:E43)</f>
        <v>0</v>
      </c>
      <c r="D44" s="63"/>
      <c r="E44" s="63"/>
      <c r="F44" s="16"/>
    </row>
    <row r="45" spans="1:6" ht="36" customHeight="1" x14ac:dyDescent="0.3">
      <c r="A45" s="57"/>
      <c r="B45" s="17">
        <v>1</v>
      </c>
      <c r="C45" s="20" t="s">
        <v>16</v>
      </c>
      <c r="D45" s="40">
        <v>45628</v>
      </c>
      <c r="E45" s="18">
        <v>285</v>
      </c>
      <c r="F45" s="16"/>
    </row>
    <row r="46" spans="1:6" ht="36" customHeight="1" x14ac:dyDescent="0.3">
      <c r="A46" s="57"/>
      <c r="B46" s="17">
        <v>2</v>
      </c>
      <c r="C46" s="20" t="s">
        <v>16</v>
      </c>
      <c r="D46" s="40">
        <v>45630</v>
      </c>
      <c r="E46" s="18">
        <v>180</v>
      </c>
      <c r="F46" s="16"/>
    </row>
    <row r="47" spans="1:6" ht="36" customHeight="1" x14ac:dyDescent="0.3">
      <c r="A47" s="57"/>
      <c r="B47" s="17">
        <v>3</v>
      </c>
      <c r="C47" s="20" t="s">
        <v>57</v>
      </c>
      <c r="D47" s="40">
        <v>45631</v>
      </c>
      <c r="E47" s="18">
        <v>145570</v>
      </c>
      <c r="F47" s="16"/>
    </row>
    <row r="48" spans="1:6" ht="36" customHeight="1" x14ac:dyDescent="0.3">
      <c r="A48" s="57"/>
      <c r="B48" s="17">
        <v>4</v>
      </c>
      <c r="C48" s="20" t="s">
        <v>16</v>
      </c>
      <c r="D48" s="40">
        <v>45632</v>
      </c>
      <c r="E48" s="18">
        <v>405</v>
      </c>
      <c r="F48" s="16"/>
    </row>
    <row r="49" spans="1:6" ht="36" customHeight="1" x14ac:dyDescent="0.3">
      <c r="A49" s="57"/>
      <c r="B49" s="17">
        <v>5</v>
      </c>
      <c r="C49" s="20" t="s">
        <v>58</v>
      </c>
      <c r="D49" s="40">
        <v>45637</v>
      </c>
      <c r="E49" s="18">
        <v>96830</v>
      </c>
      <c r="F49" s="16"/>
    </row>
    <row r="50" spans="1:6" ht="36" customHeight="1" x14ac:dyDescent="0.3">
      <c r="A50" s="57"/>
      <c r="B50" s="17">
        <v>6</v>
      </c>
      <c r="C50" s="20" t="s">
        <v>16</v>
      </c>
      <c r="D50" s="40">
        <v>45638</v>
      </c>
      <c r="E50" s="18">
        <v>450</v>
      </c>
      <c r="F50" s="16"/>
    </row>
    <row r="51" spans="1:6" ht="36" customHeight="1" x14ac:dyDescent="0.3">
      <c r="A51" s="57"/>
      <c r="B51" s="17">
        <v>7</v>
      </c>
      <c r="C51" s="20" t="s">
        <v>59</v>
      </c>
      <c r="D51" s="40">
        <v>45639</v>
      </c>
      <c r="E51" s="18">
        <v>488400</v>
      </c>
      <c r="F51" s="16"/>
    </row>
    <row r="52" spans="1:6" ht="36" customHeight="1" x14ac:dyDescent="0.3">
      <c r="A52" s="57"/>
      <c r="B52" s="17">
        <v>8</v>
      </c>
      <c r="C52" s="20" t="s">
        <v>16</v>
      </c>
      <c r="D52" s="40">
        <v>45639</v>
      </c>
      <c r="E52" s="18">
        <v>780</v>
      </c>
      <c r="F52" s="16"/>
    </row>
    <row r="53" spans="1:6" ht="36" customHeight="1" x14ac:dyDescent="0.3">
      <c r="A53" s="57"/>
      <c r="B53" s="17">
        <v>9</v>
      </c>
      <c r="C53" s="20" t="s">
        <v>16</v>
      </c>
      <c r="D53" s="40">
        <v>45639</v>
      </c>
      <c r="E53" s="18">
        <v>325</v>
      </c>
      <c r="F53" s="16"/>
    </row>
    <row r="54" spans="1:6" ht="36" customHeight="1" x14ac:dyDescent="0.3">
      <c r="A54" s="57"/>
      <c r="B54" s="17">
        <v>10</v>
      </c>
      <c r="C54" s="20" t="s">
        <v>16</v>
      </c>
      <c r="D54" s="40">
        <v>45642</v>
      </c>
      <c r="E54" s="18">
        <v>375</v>
      </c>
      <c r="F54" s="16"/>
    </row>
    <row r="55" spans="1:6" ht="36" customHeight="1" x14ac:dyDescent="0.3">
      <c r="A55" s="57"/>
      <c r="B55" s="17">
        <v>11</v>
      </c>
      <c r="C55" s="20" t="s">
        <v>60</v>
      </c>
      <c r="D55" s="40">
        <v>45642</v>
      </c>
      <c r="E55" s="18">
        <v>83500</v>
      </c>
      <c r="F55" s="16"/>
    </row>
    <row r="56" spans="1:6" ht="36" customHeight="1" x14ac:dyDescent="0.3">
      <c r="A56" s="57"/>
      <c r="B56" s="17">
        <v>12</v>
      </c>
      <c r="C56" s="20" t="s">
        <v>61</v>
      </c>
      <c r="D56" s="40">
        <v>45642</v>
      </c>
      <c r="E56" s="18">
        <v>16500</v>
      </c>
      <c r="F56" s="16"/>
    </row>
    <row r="57" spans="1:6" ht="36" customHeight="1" x14ac:dyDescent="0.3">
      <c r="A57" s="57"/>
      <c r="B57" s="17">
        <v>13</v>
      </c>
      <c r="C57" s="20" t="s">
        <v>62</v>
      </c>
      <c r="D57" s="40">
        <v>45642</v>
      </c>
      <c r="E57" s="18">
        <v>14760</v>
      </c>
      <c r="F57" s="16"/>
    </row>
    <row r="58" spans="1:6" ht="36" customHeight="1" x14ac:dyDescent="0.3">
      <c r="A58" s="57"/>
      <c r="B58" s="17">
        <v>14</v>
      </c>
      <c r="C58" s="20" t="s">
        <v>62</v>
      </c>
      <c r="D58" s="40">
        <v>45642</v>
      </c>
      <c r="E58" s="18">
        <v>5500</v>
      </c>
      <c r="F58" s="16"/>
    </row>
    <row r="59" spans="1:6" ht="36" customHeight="1" x14ac:dyDescent="0.3">
      <c r="A59" s="57"/>
      <c r="B59" s="17">
        <v>15</v>
      </c>
      <c r="C59" s="20" t="s">
        <v>63</v>
      </c>
      <c r="D59" s="40">
        <v>45643</v>
      </c>
      <c r="E59" s="18">
        <v>22000</v>
      </c>
      <c r="F59" s="16"/>
    </row>
    <row r="60" spans="1:6" ht="36" customHeight="1" x14ac:dyDescent="0.3">
      <c r="A60" s="57"/>
      <c r="B60" s="17">
        <v>16</v>
      </c>
      <c r="C60" s="20" t="s">
        <v>64</v>
      </c>
      <c r="D60" s="40">
        <v>45643</v>
      </c>
      <c r="E60" s="18">
        <v>88000</v>
      </c>
      <c r="F60" s="16"/>
    </row>
    <row r="61" spans="1:6" ht="36" customHeight="1" x14ac:dyDescent="0.3">
      <c r="A61" s="57"/>
      <c r="B61" s="17">
        <v>17</v>
      </c>
      <c r="C61" s="20" t="s">
        <v>65</v>
      </c>
      <c r="D61" s="40">
        <v>45643</v>
      </c>
      <c r="E61" s="18">
        <v>98600</v>
      </c>
      <c r="F61" s="16"/>
    </row>
    <row r="62" spans="1:6" ht="36" customHeight="1" x14ac:dyDescent="0.3">
      <c r="A62" s="57"/>
      <c r="B62" s="17">
        <v>18</v>
      </c>
      <c r="C62" s="20" t="s">
        <v>66</v>
      </c>
      <c r="D62" s="40">
        <v>45643</v>
      </c>
      <c r="E62" s="18">
        <v>48000</v>
      </c>
      <c r="F62" s="16"/>
    </row>
    <row r="63" spans="1:6" ht="36" customHeight="1" x14ac:dyDescent="0.3">
      <c r="A63" s="57"/>
      <c r="B63" s="17">
        <v>19</v>
      </c>
      <c r="C63" s="20" t="s">
        <v>16</v>
      </c>
      <c r="D63" s="40">
        <v>45644</v>
      </c>
      <c r="E63" s="18">
        <v>570</v>
      </c>
      <c r="F63" s="16"/>
    </row>
    <row r="64" spans="1:6" ht="36" customHeight="1" x14ac:dyDescent="0.3">
      <c r="A64" s="57"/>
      <c r="B64" s="17">
        <v>20</v>
      </c>
      <c r="C64" s="20" t="s">
        <v>16</v>
      </c>
      <c r="D64" s="40">
        <v>45644</v>
      </c>
      <c r="E64" s="18">
        <v>405</v>
      </c>
      <c r="F64" s="16"/>
    </row>
    <row r="65" spans="1:6" ht="36" customHeight="1" x14ac:dyDescent="0.3">
      <c r="A65" s="57"/>
      <c r="B65" s="17">
        <v>21</v>
      </c>
      <c r="C65" s="20" t="s">
        <v>23</v>
      </c>
      <c r="D65" s="40">
        <v>45645</v>
      </c>
      <c r="E65" s="18">
        <v>3880</v>
      </c>
      <c r="F65" s="16"/>
    </row>
    <row r="66" spans="1:6" ht="36" customHeight="1" x14ac:dyDescent="0.3">
      <c r="A66" s="57"/>
      <c r="B66" s="17">
        <v>22</v>
      </c>
      <c r="C66" s="20" t="s">
        <v>16</v>
      </c>
      <c r="D66" s="40">
        <v>45645</v>
      </c>
      <c r="E66" s="18">
        <v>480</v>
      </c>
      <c r="F66" s="16"/>
    </row>
    <row r="67" spans="1:6" ht="36" customHeight="1" x14ac:dyDescent="0.3">
      <c r="A67" s="57"/>
      <c r="B67" s="17">
        <v>23</v>
      </c>
      <c r="C67" s="20" t="s">
        <v>67</v>
      </c>
      <c r="D67" s="40">
        <v>45645</v>
      </c>
      <c r="E67" s="18">
        <v>136530</v>
      </c>
      <c r="F67" s="16"/>
    </row>
    <row r="68" spans="1:6" ht="36" customHeight="1" x14ac:dyDescent="0.3">
      <c r="A68" s="57"/>
      <c r="B68" s="17">
        <v>24</v>
      </c>
      <c r="C68" s="20" t="s">
        <v>16</v>
      </c>
      <c r="D68" s="40">
        <v>45646</v>
      </c>
      <c r="E68" s="18">
        <v>570</v>
      </c>
      <c r="F68" s="16"/>
    </row>
    <row r="69" spans="1:6" ht="36" customHeight="1" x14ac:dyDescent="0.3">
      <c r="A69" s="57"/>
      <c r="B69" s="17">
        <v>25</v>
      </c>
      <c r="C69" s="20" t="s">
        <v>68</v>
      </c>
      <c r="D69" s="40">
        <v>45646</v>
      </c>
      <c r="E69" s="18">
        <v>11000</v>
      </c>
      <c r="F69" s="16"/>
    </row>
    <row r="70" spans="1:6" ht="36" customHeight="1" x14ac:dyDescent="0.3">
      <c r="A70" s="57"/>
      <c r="B70" s="17">
        <v>26</v>
      </c>
      <c r="C70" s="20" t="s">
        <v>69</v>
      </c>
      <c r="D70" s="40">
        <v>45649</v>
      </c>
      <c r="E70" s="18">
        <v>2000</v>
      </c>
      <c r="F70" s="16"/>
    </row>
    <row r="71" spans="1:6" ht="36" customHeight="1" x14ac:dyDescent="0.3">
      <c r="A71" s="57"/>
      <c r="B71" s="17">
        <v>27</v>
      </c>
      <c r="C71" s="20" t="s">
        <v>70</v>
      </c>
      <c r="D71" s="40">
        <v>45649</v>
      </c>
      <c r="E71" s="18">
        <v>11000</v>
      </c>
      <c r="F71" s="16"/>
    </row>
    <row r="72" spans="1:6" ht="36" customHeight="1" x14ac:dyDescent="0.3">
      <c r="A72" s="57"/>
      <c r="B72" s="17">
        <v>28</v>
      </c>
      <c r="C72" s="20" t="s">
        <v>71</v>
      </c>
      <c r="D72" s="40">
        <v>45649</v>
      </c>
      <c r="E72" s="18">
        <v>8710</v>
      </c>
      <c r="F72" s="16"/>
    </row>
    <row r="73" spans="1:6" ht="36" customHeight="1" x14ac:dyDescent="0.3">
      <c r="A73" s="57"/>
      <c r="B73" s="17">
        <v>29</v>
      </c>
      <c r="C73" s="20" t="s">
        <v>48</v>
      </c>
      <c r="D73" s="40">
        <v>45650</v>
      </c>
      <c r="E73" s="18">
        <v>500</v>
      </c>
      <c r="F73" s="16"/>
    </row>
    <row r="74" spans="1:6" ht="36" customHeight="1" x14ac:dyDescent="0.3">
      <c r="A74" s="57"/>
      <c r="B74" s="17">
        <v>30</v>
      </c>
      <c r="C74" s="20" t="s">
        <v>72</v>
      </c>
      <c r="D74" s="40">
        <v>45650</v>
      </c>
      <c r="E74" s="18">
        <v>33000</v>
      </c>
      <c r="F74" s="16"/>
    </row>
    <row r="75" spans="1:6" ht="36" customHeight="1" x14ac:dyDescent="0.3">
      <c r="A75" s="57"/>
      <c r="B75" s="17">
        <v>31</v>
      </c>
      <c r="C75" s="20" t="s">
        <v>73</v>
      </c>
      <c r="D75" s="40">
        <v>45652</v>
      </c>
      <c r="E75" s="18">
        <v>13900</v>
      </c>
      <c r="F75" s="16"/>
    </row>
    <row r="76" spans="1:6" ht="36" customHeight="1" x14ac:dyDescent="0.3">
      <c r="A76" s="57"/>
      <c r="B76" s="17">
        <v>32</v>
      </c>
      <c r="C76" s="20" t="s">
        <v>16</v>
      </c>
      <c r="D76" s="40">
        <v>45652</v>
      </c>
      <c r="E76" s="18">
        <v>405</v>
      </c>
      <c r="F76" s="16"/>
    </row>
    <row r="77" spans="1:6" ht="36" customHeight="1" x14ac:dyDescent="0.3">
      <c r="A77" s="57"/>
      <c r="B77" s="17">
        <v>33</v>
      </c>
      <c r="C77" s="20" t="s">
        <v>16</v>
      </c>
      <c r="D77" s="40">
        <v>45652</v>
      </c>
      <c r="E77" s="18">
        <v>285</v>
      </c>
      <c r="F77" s="16"/>
    </row>
    <row r="78" spans="1:6" ht="36" customHeight="1" x14ac:dyDescent="0.3">
      <c r="A78" s="57"/>
      <c r="B78" s="17">
        <v>34</v>
      </c>
      <c r="C78" s="20" t="s">
        <v>74</v>
      </c>
      <c r="D78" s="40">
        <v>45653</v>
      </c>
      <c r="E78" s="18">
        <v>42260</v>
      </c>
      <c r="F78" s="16"/>
    </row>
    <row r="79" spans="1:6" ht="36" customHeight="1" x14ac:dyDescent="0.3">
      <c r="A79" s="57"/>
      <c r="B79" s="17">
        <v>35</v>
      </c>
      <c r="C79" s="20" t="s">
        <v>23</v>
      </c>
      <c r="D79" s="40">
        <v>45656</v>
      </c>
      <c r="E79" s="18">
        <v>5820</v>
      </c>
      <c r="F79" s="16"/>
    </row>
    <row r="80" spans="1:6" ht="36" customHeight="1" x14ac:dyDescent="0.3">
      <c r="A80" s="57"/>
      <c r="B80" s="17" t="s">
        <v>11</v>
      </c>
      <c r="C80" s="66">
        <f>SUM(E45:E79)</f>
        <v>1381775</v>
      </c>
      <c r="D80" s="66"/>
      <c r="E80" s="66"/>
      <c r="F80" s="16"/>
    </row>
    <row r="81" spans="5:5" x14ac:dyDescent="0.3">
      <c r="E81" s="3"/>
    </row>
    <row r="82" spans="5:5" x14ac:dyDescent="0.3">
      <c r="E82" s="3"/>
    </row>
  </sheetData>
  <mergeCells count="47">
    <mergeCell ref="A45:A80"/>
    <mergeCell ref="A43:A44"/>
    <mergeCell ref="C44:E44"/>
    <mergeCell ref="A32:F32"/>
    <mergeCell ref="A33:B33"/>
    <mergeCell ref="A34:B34"/>
    <mergeCell ref="C34:E34"/>
    <mergeCell ref="C37:E37"/>
    <mergeCell ref="C40:E40"/>
    <mergeCell ref="C80:E80"/>
    <mergeCell ref="A35:A37"/>
    <mergeCell ref="A41:A42"/>
    <mergeCell ref="A38:A40"/>
    <mergeCell ref="C42:E42"/>
    <mergeCell ref="A5:B5"/>
    <mergeCell ref="C5:D5"/>
    <mergeCell ref="A3:E3"/>
    <mergeCell ref="A1:F1"/>
    <mergeCell ref="B2:C2"/>
    <mergeCell ref="E2:F2"/>
    <mergeCell ref="C4:D4"/>
    <mergeCell ref="C18:D18"/>
    <mergeCell ref="C7:D7"/>
    <mergeCell ref="C6:D6"/>
    <mergeCell ref="C20:D20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28:D28"/>
    <mergeCell ref="C29:D29"/>
    <mergeCell ref="C30:D30"/>
    <mergeCell ref="C31:D31"/>
    <mergeCell ref="C19:D19"/>
    <mergeCell ref="C21:D21"/>
    <mergeCell ref="C25:D25"/>
    <mergeCell ref="C26:D26"/>
    <mergeCell ref="C27:D27"/>
    <mergeCell ref="C22:D22"/>
    <mergeCell ref="C23:D23"/>
    <mergeCell ref="C24:D2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rowBreaks count="2" manualBreakCount="2">
    <brk id="28" max="5" man="1"/>
    <brk id="55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K51"/>
  <sheetViews>
    <sheetView view="pageBreakPreview" topLeftCell="A14" zoomScale="80" zoomScaleNormal="100" zoomScaleSheetLayoutView="80" workbookViewId="0">
      <selection activeCell="B33" sqref="B33:B48"/>
    </sheetView>
  </sheetViews>
  <sheetFormatPr defaultColWidth="9" defaultRowHeight="16.5" x14ac:dyDescent="0.3"/>
  <cols>
    <col min="1" max="1" width="11.875" style="6" customWidth="1"/>
    <col min="2" max="2" width="14.75" style="6" customWidth="1"/>
    <col min="3" max="3" width="55.625" style="6" customWidth="1"/>
    <col min="4" max="4" width="13.25" style="6" customWidth="1"/>
    <col min="5" max="5" width="18" style="15" customWidth="1"/>
    <col min="6" max="6" width="13.875" style="6" customWidth="1"/>
    <col min="7" max="16384" width="9" style="6"/>
  </cols>
  <sheetData>
    <row r="1" spans="1:11" s="4" customFormat="1" ht="45" customHeight="1" x14ac:dyDescent="0.3">
      <c r="A1" s="70" t="s">
        <v>75</v>
      </c>
      <c r="B1" s="71"/>
      <c r="C1" s="71"/>
      <c r="D1" s="71"/>
      <c r="E1" s="71"/>
      <c r="F1" s="72"/>
    </row>
    <row r="2" spans="1:11" ht="36" customHeight="1" x14ac:dyDescent="0.3">
      <c r="A2" s="5" t="s">
        <v>0</v>
      </c>
      <c r="B2" s="73" t="s">
        <v>26</v>
      </c>
      <c r="C2" s="74"/>
      <c r="D2" s="5" t="s">
        <v>1</v>
      </c>
      <c r="E2" s="73" t="s">
        <v>27</v>
      </c>
      <c r="F2" s="74"/>
    </row>
    <row r="3" spans="1:11" ht="36" customHeight="1" x14ac:dyDescent="0.3">
      <c r="A3" s="75" t="s">
        <v>2</v>
      </c>
      <c r="B3" s="76"/>
      <c r="C3" s="76"/>
      <c r="D3" s="76"/>
      <c r="E3" s="77"/>
      <c r="F3" s="7"/>
    </row>
    <row r="4" spans="1:11" ht="36" customHeight="1" x14ac:dyDescent="0.3">
      <c r="A4" s="5" t="s">
        <v>3</v>
      </c>
      <c r="B4" s="5" t="s">
        <v>4</v>
      </c>
      <c r="C4" s="78" t="s">
        <v>5</v>
      </c>
      <c r="D4" s="79"/>
      <c r="E4" s="5" t="s">
        <v>6</v>
      </c>
      <c r="F4" s="5" t="s">
        <v>7</v>
      </c>
    </row>
    <row r="5" spans="1:11" ht="36" customHeight="1" x14ac:dyDescent="0.3">
      <c r="A5" s="78" t="s">
        <v>10</v>
      </c>
      <c r="B5" s="79"/>
      <c r="C5" s="73"/>
      <c r="D5" s="74"/>
      <c r="E5" s="43">
        <f>SUM(E6:E21)</f>
        <v>22823404</v>
      </c>
      <c r="F5" s="9"/>
    </row>
    <row r="6" spans="1:11" ht="36" customHeight="1" x14ac:dyDescent="0.3">
      <c r="A6" s="7">
        <v>1</v>
      </c>
      <c r="B6" s="41">
        <v>45628</v>
      </c>
      <c r="C6" s="68" t="str">
        <f>H6</f>
        <v>할머니와재봉틀 카드수익금 입금</v>
      </c>
      <c r="D6" s="69"/>
      <c r="E6" s="47">
        <v>6160000</v>
      </c>
      <c r="F6" s="9"/>
      <c r="H6" s="53" t="s">
        <v>76</v>
      </c>
      <c r="K6" s="6" t="s">
        <v>28</v>
      </c>
    </row>
    <row r="7" spans="1:11" ht="36" customHeight="1" x14ac:dyDescent="0.3">
      <c r="A7" s="7">
        <v>2</v>
      </c>
      <c r="B7" s="41">
        <v>45628</v>
      </c>
      <c r="C7" s="68" t="str">
        <f t="shared" ref="C7:C21" si="0">H7</f>
        <v>할머니와재봉틀 카드수익금 입금</v>
      </c>
      <c r="D7" s="69"/>
      <c r="E7" s="47">
        <v>539000</v>
      </c>
      <c r="F7" s="9"/>
      <c r="H7" s="54" t="s">
        <v>76</v>
      </c>
    </row>
    <row r="8" spans="1:11" ht="36" customHeight="1" x14ac:dyDescent="0.3">
      <c r="A8" s="7">
        <v>3</v>
      </c>
      <c r="B8" s="41">
        <v>45635</v>
      </c>
      <c r="C8" s="68" t="str">
        <f t="shared" si="0"/>
        <v>할머니와재봉틀 카드수익금 입금</v>
      </c>
      <c r="D8" s="69"/>
      <c r="E8" s="47">
        <v>6000</v>
      </c>
      <c r="F8" s="9"/>
      <c r="H8" s="54" t="s">
        <v>76</v>
      </c>
    </row>
    <row r="9" spans="1:11" ht="36" customHeight="1" x14ac:dyDescent="0.3">
      <c r="A9" s="7">
        <v>4</v>
      </c>
      <c r="B9" s="41">
        <v>45635</v>
      </c>
      <c r="C9" s="68" t="str">
        <f t="shared" si="0"/>
        <v>할머니와재봉틀 수익금 입금</v>
      </c>
      <c r="D9" s="69"/>
      <c r="E9" s="47">
        <v>8000</v>
      </c>
      <c r="F9" s="9"/>
      <c r="H9" s="53" t="s">
        <v>77</v>
      </c>
    </row>
    <row r="10" spans="1:11" ht="36" customHeight="1" x14ac:dyDescent="0.3">
      <c r="A10" s="7">
        <v>5</v>
      </c>
      <c r="B10" s="41">
        <v>45636</v>
      </c>
      <c r="C10" s="68" t="str">
        <f t="shared" si="0"/>
        <v>할머니와재봉틀 수익금 입금</v>
      </c>
      <c r="D10" s="69"/>
      <c r="E10" s="47">
        <v>16500</v>
      </c>
      <c r="F10" s="9"/>
      <c r="H10" s="54" t="s">
        <v>77</v>
      </c>
    </row>
    <row r="11" spans="1:11" ht="36" customHeight="1" x14ac:dyDescent="0.3">
      <c r="A11" s="7">
        <v>6</v>
      </c>
      <c r="B11" s="41">
        <v>45640</v>
      </c>
      <c r="C11" s="68" t="str">
        <f t="shared" si="0"/>
        <v>할머니와재봉틀 예금이자수입 입금</v>
      </c>
      <c r="D11" s="69"/>
      <c r="E11" s="47">
        <v>16554</v>
      </c>
      <c r="F11" s="9"/>
      <c r="H11" s="53" t="s">
        <v>78</v>
      </c>
    </row>
    <row r="12" spans="1:11" ht="36" customHeight="1" x14ac:dyDescent="0.3">
      <c r="A12" s="7">
        <v>7</v>
      </c>
      <c r="B12" s="41">
        <v>45642</v>
      </c>
      <c r="C12" s="68" t="str">
        <f t="shared" si="0"/>
        <v>할머니와재봉틀 카드수익금 입금</v>
      </c>
      <c r="D12" s="69"/>
      <c r="E12" s="47">
        <v>4000</v>
      </c>
      <c r="F12" s="9"/>
      <c r="H12" s="54" t="s">
        <v>76</v>
      </c>
    </row>
    <row r="13" spans="1:11" ht="36" customHeight="1" x14ac:dyDescent="0.3">
      <c r="A13" s="7">
        <v>8</v>
      </c>
      <c r="B13" s="41">
        <v>45642</v>
      </c>
      <c r="C13" s="68" t="str">
        <f t="shared" si="0"/>
        <v>할머니와재봉틀 카드수익금 입금</v>
      </c>
      <c r="D13" s="69"/>
      <c r="E13" s="47">
        <v>1000</v>
      </c>
      <c r="F13" s="9"/>
      <c r="H13" s="53" t="s">
        <v>76</v>
      </c>
    </row>
    <row r="14" spans="1:11" ht="36" customHeight="1" x14ac:dyDescent="0.3">
      <c r="A14" s="7">
        <v>9</v>
      </c>
      <c r="B14" s="41">
        <v>45643</v>
      </c>
      <c r="C14" s="68" t="str">
        <f t="shared" si="0"/>
        <v>할머니와재봉틀 카드수익금 입금</v>
      </c>
      <c r="D14" s="69"/>
      <c r="E14" s="47">
        <v>1000</v>
      </c>
      <c r="F14" s="9"/>
      <c r="H14" s="53" t="s">
        <v>76</v>
      </c>
    </row>
    <row r="15" spans="1:11" ht="36" customHeight="1" x14ac:dyDescent="0.3">
      <c r="A15" s="7">
        <v>10</v>
      </c>
      <c r="B15" s="41">
        <v>45645</v>
      </c>
      <c r="C15" s="68" t="str">
        <f t="shared" si="0"/>
        <v>할머니와재봉틀 수익금 입금</v>
      </c>
      <c r="D15" s="69"/>
      <c r="E15" s="47">
        <v>49500</v>
      </c>
      <c r="F15" s="9"/>
      <c r="H15" s="53" t="s">
        <v>77</v>
      </c>
    </row>
    <row r="16" spans="1:11" ht="36" customHeight="1" x14ac:dyDescent="0.3">
      <c r="A16" s="7">
        <v>11</v>
      </c>
      <c r="B16" s="41">
        <v>45645</v>
      </c>
      <c r="C16" s="68" t="str">
        <f t="shared" si="0"/>
        <v>할머니와재봉틀 수익금 입금</v>
      </c>
      <c r="D16" s="69"/>
      <c r="E16" s="47">
        <v>1155000</v>
      </c>
      <c r="F16" s="9"/>
      <c r="H16" s="54" t="s">
        <v>77</v>
      </c>
    </row>
    <row r="17" spans="1:8" ht="36" customHeight="1" x14ac:dyDescent="0.3">
      <c r="A17" s="7">
        <v>12</v>
      </c>
      <c r="B17" s="41">
        <v>45646</v>
      </c>
      <c r="C17" s="68" t="str">
        <f t="shared" si="0"/>
        <v>할머니와재봉틀 카드수익금 입금</v>
      </c>
      <c r="D17" s="69"/>
      <c r="E17" s="47">
        <v>8883000</v>
      </c>
      <c r="F17" s="9"/>
      <c r="H17" s="53" t="s">
        <v>76</v>
      </c>
    </row>
    <row r="18" spans="1:8" ht="36" customHeight="1" x14ac:dyDescent="0.3">
      <c r="A18" s="7">
        <v>13</v>
      </c>
      <c r="B18" s="41">
        <v>45646</v>
      </c>
      <c r="C18" s="68" t="str">
        <f t="shared" si="0"/>
        <v>할머니와재봉틀 수익금 입금</v>
      </c>
      <c r="D18" s="69"/>
      <c r="E18" s="47">
        <v>10000</v>
      </c>
      <c r="F18" s="9"/>
      <c r="H18" s="54" t="s">
        <v>77</v>
      </c>
    </row>
    <row r="19" spans="1:8" ht="36" customHeight="1" x14ac:dyDescent="0.3">
      <c r="A19" s="7">
        <v>14</v>
      </c>
      <c r="B19" s="41">
        <v>45646</v>
      </c>
      <c r="C19" s="68" t="str">
        <f t="shared" si="0"/>
        <v>할머니와재봉틀 카드수익금 입금</v>
      </c>
      <c r="D19" s="69"/>
      <c r="E19" s="47">
        <v>4653000</v>
      </c>
      <c r="F19" s="9"/>
      <c r="H19" s="53" t="s">
        <v>76</v>
      </c>
    </row>
    <row r="20" spans="1:8" ht="36" customHeight="1" x14ac:dyDescent="0.3">
      <c r="A20" s="7">
        <v>15</v>
      </c>
      <c r="B20" s="41">
        <v>45652</v>
      </c>
      <c r="C20" s="68" t="str">
        <f t="shared" si="0"/>
        <v>할머니와재봉틀 수익금 입금</v>
      </c>
      <c r="D20" s="69"/>
      <c r="E20" s="47">
        <v>1319850</v>
      </c>
      <c r="F20" s="9"/>
      <c r="H20" s="54" t="s">
        <v>77</v>
      </c>
    </row>
    <row r="21" spans="1:8" ht="36" customHeight="1" x14ac:dyDescent="0.3">
      <c r="A21" s="7">
        <v>16</v>
      </c>
      <c r="B21" s="41">
        <v>45657</v>
      </c>
      <c r="C21" s="68" t="str">
        <f t="shared" si="0"/>
        <v>할머니와재봉틀 카드수익금 입금</v>
      </c>
      <c r="D21" s="69"/>
      <c r="E21" s="47">
        <v>1000</v>
      </c>
      <c r="F21" s="9"/>
      <c r="H21" s="53" t="s">
        <v>76</v>
      </c>
    </row>
    <row r="22" spans="1:8" ht="36" customHeight="1" x14ac:dyDescent="0.3">
      <c r="A22" s="85" t="s">
        <v>29</v>
      </c>
      <c r="B22" s="86"/>
      <c r="C22" s="86"/>
      <c r="D22" s="86"/>
      <c r="E22" s="86"/>
      <c r="F22" s="87"/>
    </row>
    <row r="23" spans="1:8" ht="36" customHeight="1" x14ac:dyDescent="0.3">
      <c r="A23" s="78" t="s">
        <v>8</v>
      </c>
      <c r="B23" s="79"/>
      <c r="C23" s="5" t="s">
        <v>9</v>
      </c>
      <c r="D23" s="5" t="s">
        <v>4</v>
      </c>
      <c r="E23" s="5" t="s">
        <v>6</v>
      </c>
      <c r="F23" s="5" t="s">
        <v>7</v>
      </c>
    </row>
    <row r="24" spans="1:8" ht="36" customHeight="1" x14ac:dyDescent="0.3">
      <c r="A24" s="78" t="s">
        <v>10</v>
      </c>
      <c r="B24" s="79"/>
      <c r="C24" s="88">
        <f>C26+C28+C30+C32+C49</f>
        <v>13465903</v>
      </c>
      <c r="D24" s="89"/>
      <c r="E24" s="90"/>
      <c r="F24" s="9"/>
    </row>
    <row r="25" spans="1:8" ht="36" customHeight="1" x14ac:dyDescent="0.3">
      <c r="A25" s="80" t="s">
        <v>30</v>
      </c>
      <c r="B25" s="5">
        <v>1</v>
      </c>
      <c r="C25" s="10" t="s">
        <v>79</v>
      </c>
      <c r="D25" s="8">
        <v>45646</v>
      </c>
      <c r="E25" s="11">
        <v>5740000</v>
      </c>
      <c r="F25" s="9"/>
    </row>
    <row r="26" spans="1:8" ht="36" customHeight="1" x14ac:dyDescent="0.3">
      <c r="A26" s="81"/>
      <c r="B26" s="5" t="s">
        <v>11</v>
      </c>
      <c r="C26" s="82">
        <f>SUM(E25:E25)</f>
        <v>5740000</v>
      </c>
      <c r="D26" s="83"/>
      <c r="E26" s="84"/>
      <c r="F26" s="9"/>
    </row>
    <row r="27" spans="1:8" ht="36" customHeight="1" x14ac:dyDescent="0.3">
      <c r="A27" s="80" t="s">
        <v>31</v>
      </c>
      <c r="B27" s="5">
        <v>1</v>
      </c>
      <c r="C27" s="49" t="s">
        <v>80</v>
      </c>
      <c r="D27" s="8">
        <v>45646</v>
      </c>
      <c r="E27" s="50">
        <v>7020000</v>
      </c>
      <c r="F27" s="9"/>
    </row>
    <row r="28" spans="1:8" ht="36" customHeight="1" x14ac:dyDescent="0.3">
      <c r="A28" s="81"/>
      <c r="B28" s="5" t="s">
        <v>11</v>
      </c>
      <c r="C28" s="82">
        <f>SUM(E27:E27)</f>
        <v>7020000</v>
      </c>
      <c r="D28" s="83"/>
      <c r="E28" s="84"/>
      <c r="F28" s="9"/>
    </row>
    <row r="29" spans="1:8" ht="36" customHeight="1" x14ac:dyDescent="0.3">
      <c r="A29" s="80" t="s">
        <v>12</v>
      </c>
      <c r="B29" s="5"/>
      <c r="C29" s="10"/>
      <c r="D29" s="10"/>
      <c r="E29" s="12"/>
      <c r="F29" s="9"/>
    </row>
    <row r="30" spans="1:8" ht="36" customHeight="1" x14ac:dyDescent="0.3">
      <c r="A30" s="81"/>
      <c r="B30" s="5" t="s">
        <v>11</v>
      </c>
      <c r="C30" s="91">
        <v>0</v>
      </c>
      <c r="D30" s="92"/>
      <c r="E30" s="93"/>
      <c r="F30" s="9"/>
    </row>
    <row r="31" spans="1:8" ht="36" customHeight="1" x14ac:dyDescent="0.3">
      <c r="A31" s="80" t="s">
        <v>32</v>
      </c>
      <c r="B31" s="5"/>
      <c r="C31" s="10"/>
      <c r="D31" s="13"/>
      <c r="E31" s="11"/>
      <c r="F31" s="9"/>
    </row>
    <row r="32" spans="1:8" ht="36" customHeight="1" x14ac:dyDescent="0.3">
      <c r="A32" s="81"/>
      <c r="B32" s="5" t="s">
        <v>11</v>
      </c>
      <c r="C32" s="94">
        <f>SUM(E31:E31)</f>
        <v>0</v>
      </c>
      <c r="D32" s="95"/>
      <c r="E32" s="96"/>
      <c r="F32" s="9"/>
    </row>
    <row r="33" spans="1:6" ht="36" customHeight="1" x14ac:dyDescent="0.3">
      <c r="A33" s="80" t="s">
        <v>33</v>
      </c>
      <c r="B33" s="5">
        <v>1</v>
      </c>
      <c r="C33" s="51" t="s">
        <v>34</v>
      </c>
      <c r="D33" s="8">
        <v>45628</v>
      </c>
      <c r="E33" s="52">
        <v>77000</v>
      </c>
      <c r="F33" s="9"/>
    </row>
    <row r="34" spans="1:6" ht="36" customHeight="1" x14ac:dyDescent="0.3">
      <c r="A34" s="97"/>
      <c r="B34" s="5">
        <v>2</v>
      </c>
      <c r="C34" s="51" t="s">
        <v>34</v>
      </c>
      <c r="D34" s="8">
        <v>45628</v>
      </c>
      <c r="E34" s="52">
        <v>8085</v>
      </c>
      <c r="F34" s="9"/>
    </row>
    <row r="35" spans="1:6" ht="36" customHeight="1" x14ac:dyDescent="0.3">
      <c r="A35" s="97"/>
      <c r="B35" s="5">
        <v>3</v>
      </c>
      <c r="C35" s="51" t="s">
        <v>81</v>
      </c>
      <c r="D35" s="8">
        <v>45631</v>
      </c>
      <c r="E35" s="52">
        <v>113700</v>
      </c>
      <c r="F35" s="9"/>
    </row>
    <row r="36" spans="1:6" ht="36" customHeight="1" x14ac:dyDescent="0.3">
      <c r="A36" s="97"/>
      <c r="B36" s="5">
        <v>4</v>
      </c>
      <c r="C36" s="51" t="s">
        <v>34</v>
      </c>
      <c r="D36" s="8">
        <v>45635</v>
      </c>
      <c r="E36" s="52">
        <v>75</v>
      </c>
      <c r="F36" s="9"/>
    </row>
    <row r="37" spans="1:6" ht="36" customHeight="1" x14ac:dyDescent="0.3">
      <c r="A37" s="97"/>
      <c r="B37" s="5">
        <v>5</v>
      </c>
      <c r="C37" s="51" t="s">
        <v>82</v>
      </c>
      <c r="D37" s="8">
        <v>45635</v>
      </c>
      <c r="E37" s="52">
        <v>100800</v>
      </c>
      <c r="F37" s="9"/>
    </row>
    <row r="38" spans="1:6" ht="36" customHeight="1" x14ac:dyDescent="0.3">
      <c r="A38" s="97"/>
      <c r="B38" s="5">
        <v>6</v>
      </c>
      <c r="C38" s="51" t="s">
        <v>34</v>
      </c>
      <c r="D38" s="8">
        <v>45642</v>
      </c>
      <c r="E38" s="52">
        <v>60</v>
      </c>
      <c r="F38" s="9"/>
    </row>
    <row r="39" spans="1:6" ht="36" customHeight="1" x14ac:dyDescent="0.3">
      <c r="A39" s="97"/>
      <c r="B39" s="5">
        <v>7</v>
      </c>
      <c r="C39" s="51" t="s">
        <v>34</v>
      </c>
      <c r="D39" s="8">
        <v>45642</v>
      </c>
      <c r="E39" s="52">
        <v>15</v>
      </c>
      <c r="F39" s="9"/>
    </row>
    <row r="40" spans="1:6" ht="36" customHeight="1" x14ac:dyDescent="0.3">
      <c r="A40" s="97"/>
      <c r="B40" s="5">
        <v>8</v>
      </c>
      <c r="C40" s="51" t="s">
        <v>83</v>
      </c>
      <c r="D40" s="8">
        <v>45642</v>
      </c>
      <c r="E40" s="52">
        <v>22000</v>
      </c>
      <c r="F40" s="9"/>
    </row>
    <row r="41" spans="1:6" ht="36" customHeight="1" x14ac:dyDescent="0.3">
      <c r="A41" s="97"/>
      <c r="B41" s="5">
        <v>9</v>
      </c>
      <c r="C41" s="51" t="s">
        <v>34</v>
      </c>
      <c r="D41" s="8">
        <v>45643</v>
      </c>
      <c r="E41" s="52">
        <v>15</v>
      </c>
      <c r="F41" s="9"/>
    </row>
    <row r="42" spans="1:6" ht="36" customHeight="1" x14ac:dyDescent="0.3">
      <c r="A42" s="97"/>
      <c r="B42" s="5">
        <v>10</v>
      </c>
      <c r="C42" s="51" t="s">
        <v>84</v>
      </c>
      <c r="D42" s="8">
        <v>45645</v>
      </c>
      <c r="E42" s="52">
        <v>113700</v>
      </c>
      <c r="F42" s="9"/>
    </row>
    <row r="43" spans="1:6" ht="36" customHeight="1" x14ac:dyDescent="0.3">
      <c r="A43" s="97"/>
      <c r="B43" s="5">
        <v>11</v>
      </c>
      <c r="C43" s="51" t="s">
        <v>34</v>
      </c>
      <c r="D43" s="8">
        <v>45646</v>
      </c>
      <c r="E43" s="52">
        <v>111036</v>
      </c>
      <c r="F43" s="9"/>
    </row>
    <row r="44" spans="1:6" ht="36" customHeight="1" x14ac:dyDescent="0.3">
      <c r="A44" s="97"/>
      <c r="B44" s="5">
        <v>12</v>
      </c>
      <c r="C44" s="51" t="s">
        <v>34</v>
      </c>
      <c r="D44" s="8">
        <v>45646</v>
      </c>
      <c r="E44" s="52">
        <v>58162</v>
      </c>
      <c r="F44" s="9"/>
    </row>
    <row r="45" spans="1:6" ht="36" customHeight="1" x14ac:dyDescent="0.3">
      <c r="A45" s="97"/>
      <c r="B45" s="5">
        <v>13</v>
      </c>
      <c r="C45" s="51" t="s">
        <v>85</v>
      </c>
      <c r="D45" s="8">
        <v>45646</v>
      </c>
      <c r="E45" s="52">
        <v>22000</v>
      </c>
      <c r="F45" s="9"/>
    </row>
    <row r="46" spans="1:6" ht="36" customHeight="1" x14ac:dyDescent="0.3">
      <c r="A46" s="97"/>
      <c r="B46" s="5">
        <v>14</v>
      </c>
      <c r="C46" s="51" t="s">
        <v>86</v>
      </c>
      <c r="D46" s="8">
        <v>45646</v>
      </c>
      <c r="E46" s="52">
        <v>10440</v>
      </c>
      <c r="F46" s="9"/>
    </row>
    <row r="47" spans="1:6" ht="36" customHeight="1" x14ac:dyDescent="0.3">
      <c r="A47" s="97"/>
      <c r="B47" s="5">
        <v>15</v>
      </c>
      <c r="C47" s="51" t="s">
        <v>82</v>
      </c>
      <c r="D47" s="8">
        <v>45650</v>
      </c>
      <c r="E47" s="52">
        <v>68800</v>
      </c>
      <c r="F47" s="9"/>
    </row>
    <row r="48" spans="1:6" ht="36" customHeight="1" x14ac:dyDescent="0.3">
      <c r="A48" s="97"/>
      <c r="B48" s="5">
        <v>16</v>
      </c>
      <c r="C48" s="51" t="s">
        <v>34</v>
      </c>
      <c r="D48" s="8">
        <v>45657</v>
      </c>
      <c r="E48" s="52">
        <v>15</v>
      </c>
      <c r="F48" s="9"/>
    </row>
    <row r="49" spans="1:6" ht="36" customHeight="1" x14ac:dyDescent="0.3">
      <c r="A49" s="81"/>
      <c r="B49" s="5" t="s">
        <v>11</v>
      </c>
      <c r="C49" s="98">
        <f>SUM(E33:E48)</f>
        <v>705903</v>
      </c>
      <c r="D49" s="99"/>
      <c r="E49" s="100"/>
      <c r="F49" s="9"/>
    </row>
    <row r="50" spans="1:6" x14ac:dyDescent="0.3">
      <c r="E50" s="14"/>
    </row>
    <row r="51" spans="1:6" x14ac:dyDescent="0.3">
      <c r="E51" s="14"/>
    </row>
  </sheetData>
  <mergeCells count="37">
    <mergeCell ref="A29:A30"/>
    <mergeCell ref="C30:E30"/>
    <mergeCell ref="A31:A32"/>
    <mergeCell ref="C32:E32"/>
    <mergeCell ref="A33:A49"/>
    <mergeCell ref="C49:E49"/>
    <mergeCell ref="A27:A28"/>
    <mergeCell ref="C28:E28"/>
    <mergeCell ref="A22:F22"/>
    <mergeCell ref="A23:B23"/>
    <mergeCell ref="A24:B24"/>
    <mergeCell ref="C24:E24"/>
    <mergeCell ref="A25:A26"/>
    <mergeCell ref="C26:E26"/>
    <mergeCell ref="C12:D12"/>
    <mergeCell ref="C13:D13"/>
    <mergeCell ref="C14:D14"/>
    <mergeCell ref="C15:D15"/>
    <mergeCell ref="C16:D16"/>
    <mergeCell ref="C11:D11"/>
    <mergeCell ref="A1:F1"/>
    <mergeCell ref="B2:C2"/>
    <mergeCell ref="E2:F2"/>
    <mergeCell ref="A3:E3"/>
    <mergeCell ref="C4:D4"/>
    <mergeCell ref="A5:B5"/>
    <mergeCell ref="C5:D5"/>
    <mergeCell ref="C6:D6"/>
    <mergeCell ref="C7:D7"/>
    <mergeCell ref="C8:D8"/>
    <mergeCell ref="C9:D9"/>
    <mergeCell ref="C10:D10"/>
    <mergeCell ref="C19:D19"/>
    <mergeCell ref="C18:D18"/>
    <mergeCell ref="C17:D17"/>
    <mergeCell ref="C21:D21"/>
    <mergeCell ref="C20:D20"/>
  </mergeCells>
  <phoneticPr fontId="1" type="noConversion"/>
  <pageMargins left="0.7086111307144165" right="0.7086111307144165" top="0.74791663885116577" bottom="0.74791663885116577" header="0.31486111879348755" footer="0.31486111879348755"/>
  <pageSetup paperSize="9" scale="63" fitToHeight="0" orientation="portrait" horizontalDpi="4294967293" verticalDpi="4294967293" r:id="rId1"/>
  <rowBreaks count="1" manualBreakCount="1">
    <brk id="26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F28"/>
  <sheetViews>
    <sheetView tabSelected="1" view="pageBreakPreview" topLeftCell="A7" zoomScale="85" zoomScaleNormal="100" zoomScaleSheetLayoutView="85" workbookViewId="0">
      <selection activeCell="B19" sqref="B19:B27"/>
    </sheetView>
  </sheetViews>
  <sheetFormatPr defaultRowHeight="16.5" x14ac:dyDescent="0.3"/>
  <cols>
    <col min="1" max="1" width="11.875" customWidth="1"/>
    <col min="2" max="2" width="15" bestFit="1" customWidth="1"/>
    <col min="3" max="3" width="49.25" customWidth="1"/>
    <col min="4" max="4" width="14.75" customWidth="1"/>
    <col min="5" max="5" width="15.125" customWidth="1"/>
    <col min="6" max="6" width="11.75" customWidth="1"/>
  </cols>
  <sheetData>
    <row r="1" spans="1:6" ht="45" customHeight="1" x14ac:dyDescent="0.3">
      <c r="A1" s="59" t="s">
        <v>87</v>
      </c>
      <c r="B1" s="59"/>
      <c r="C1" s="59"/>
      <c r="D1" s="59"/>
      <c r="E1" s="59"/>
      <c r="F1" s="59"/>
    </row>
    <row r="2" spans="1:6" ht="36" customHeight="1" x14ac:dyDescent="0.3">
      <c r="A2" s="17" t="s">
        <v>0</v>
      </c>
      <c r="B2" s="60" t="s">
        <v>38</v>
      </c>
      <c r="C2" s="60"/>
      <c r="D2" s="17" t="s">
        <v>1</v>
      </c>
      <c r="E2" s="60" t="s">
        <v>18</v>
      </c>
      <c r="F2" s="60"/>
    </row>
    <row r="3" spans="1:6" ht="36" customHeight="1" x14ac:dyDescent="0.3">
      <c r="A3" s="58" t="s">
        <v>2</v>
      </c>
      <c r="B3" s="58"/>
      <c r="C3" s="58"/>
      <c r="D3" s="58"/>
      <c r="E3" s="58"/>
      <c r="F3" s="30"/>
    </row>
    <row r="4" spans="1:6" ht="36" customHeight="1" x14ac:dyDescent="0.3">
      <c r="A4" s="17" t="s">
        <v>3</v>
      </c>
      <c r="B4" s="17" t="s">
        <v>4</v>
      </c>
      <c r="C4" s="57" t="s">
        <v>5</v>
      </c>
      <c r="D4" s="57"/>
      <c r="E4" s="17" t="s">
        <v>6</v>
      </c>
      <c r="F4" s="17" t="s">
        <v>7</v>
      </c>
    </row>
    <row r="5" spans="1:6" ht="36" customHeight="1" x14ac:dyDescent="0.3">
      <c r="A5" s="57" t="s">
        <v>10</v>
      </c>
      <c r="B5" s="57"/>
      <c r="C5" s="64">
        <f>SUM(E6:E6)</f>
        <v>3035</v>
      </c>
      <c r="D5" s="60"/>
      <c r="E5" s="60"/>
      <c r="F5" s="16"/>
    </row>
    <row r="6" spans="1:6" ht="36" customHeight="1" x14ac:dyDescent="0.3">
      <c r="A6" s="16"/>
      <c r="B6" s="39">
        <v>45645</v>
      </c>
      <c r="C6" s="101" t="s">
        <v>88</v>
      </c>
      <c r="D6" s="102"/>
      <c r="E6" s="31">
        <v>3035</v>
      </c>
      <c r="F6" s="16"/>
    </row>
    <row r="7" spans="1:6" ht="36" customHeight="1" x14ac:dyDescent="0.3">
      <c r="A7" s="58" t="s">
        <v>19</v>
      </c>
      <c r="B7" s="58"/>
      <c r="C7" s="58"/>
      <c r="D7" s="58"/>
      <c r="E7" s="58"/>
      <c r="F7" s="58"/>
    </row>
    <row r="8" spans="1:6" ht="36" customHeight="1" x14ac:dyDescent="0.3">
      <c r="A8" s="57" t="s">
        <v>8</v>
      </c>
      <c r="B8" s="57"/>
      <c r="C8" s="17" t="s">
        <v>39</v>
      </c>
      <c r="D8" s="17" t="s">
        <v>4</v>
      </c>
      <c r="E8" s="17" t="s">
        <v>6</v>
      </c>
      <c r="F8" s="17" t="s">
        <v>7</v>
      </c>
    </row>
    <row r="9" spans="1:6" ht="36" customHeight="1" x14ac:dyDescent="0.3">
      <c r="A9" s="57" t="s">
        <v>10</v>
      </c>
      <c r="B9" s="57"/>
      <c r="C9" s="64">
        <f>C12+C14+C28</f>
        <v>4666805</v>
      </c>
      <c r="D9" s="60"/>
      <c r="E9" s="60"/>
      <c r="F9" s="16"/>
    </row>
    <row r="10" spans="1:6" ht="36" customHeight="1" x14ac:dyDescent="0.3">
      <c r="A10" s="104" t="s">
        <v>13</v>
      </c>
      <c r="B10" s="17">
        <v>1</v>
      </c>
      <c r="C10" s="29" t="s">
        <v>40</v>
      </c>
      <c r="D10" s="39">
        <v>45646</v>
      </c>
      <c r="E10" s="33">
        <v>1870000</v>
      </c>
      <c r="F10" s="16"/>
    </row>
    <row r="11" spans="1:6" ht="36" customHeight="1" x14ac:dyDescent="0.3">
      <c r="A11" s="104"/>
      <c r="B11" s="17">
        <v>2</v>
      </c>
      <c r="C11" s="29" t="s">
        <v>41</v>
      </c>
      <c r="D11" s="39">
        <v>45646</v>
      </c>
      <c r="E11" s="33">
        <v>2099345</v>
      </c>
      <c r="F11" s="16"/>
    </row>
    <row r="12" spans="1:6" ht="36" customHeight="1" x14ac:dyDescent="0.3">
      <c r="A12" s="105"/>
      <c r="B12" s="17" t="s">
        <v>11</v>
      </c>
      <c r="C12" s="65">
        <f>SUM(E10:E11)</f>
        <v>3969345</v>
      </c>
      <c r="D12" s="65"/>
      <c r="E12" s="65"/>
      <c r="F12" s="16"/>
    </row>
    <row r="13" spans="1:6" ht="36" customHeight="1" x14ac:dyDescent="0.3">
      <c r="A13" s="57" t="s">
        <v>14</v>
      </c>
      <c r="B13" s="17"/>
      <c r="C13" s="30"/>
      <c r="D13" s="32"/>
      <c r="E13" s="34"/>
      <c r="F13" s="16"/>
    </row>
    <row r="14" spans="1:6" ht="36" customHeight="1" x14ac:dyDescent="0.3">
      <c r="A14" s="57"/>
      <c r="B14" s="17" t="s">
        <v>11</v>
      </c>
      <c r="C14" s="65">
        <f>E13</f>
        <v>0</v>
      </c>
      <c r="D14" s="65"/>
      <c r="E14" s="65"/>
      <c r="F14" s="16"/>
    </row>
    <row r="15" spans="1:6" ht="36" customHeight="1" x14ac:dyDescent="0.3">
      <c r="A15" s="57" t="s">
        <v>12</v>
      </c>
      <c r="B15" s="17"/>
      <c r="C15" s="16"/>
      <c r="D15" s="16"/>
      <c r="E15" s="16"/>
      <c r="F15" s="16"/>
    </row>
    <row r="16" spans="1:6" ht="36" customHeight="1" x14ac:dyDescent="0.3">
      <c r="A16" s="57"/>
      <c r="B16" s="17" t="s">
        <v>11</v>
      </c>
      <c r="C16" s="65">
        <f>E15</f>
        <v>0</v>
      </c>
      <c r="D16" s="65"/>
      <c r="E16" s="65"/>
      <c r="F16" s="16"/>
    </row>
    <row r="17" spans="1:6" ht="36" customHeight="1" x14ac:dyDescent="0.3">
      <c r="A17" s="57" t="s">
        <v>32</v>
      </c>
      <c r="B17" s="17"/>
      <c r="C17" s="16"/>
      <c r="D17" s="16"/>
      <c r="E17" s="16"/>
      <c r="F17" s="16"/>
    </row>
    <row r="18" spans="1:6" ht="36" customHeight="1" x14ac:dyDescent="0.3">
      <c r="A18" s="57"/>
      <c r="B18" s="17" t="s">
        <v>11</v>
      </c>
      <c r="C18" s="65">
        <f>E17</f>
        <v>0</v>
      </c>
      <c r="D18" s="65"/>
      <c r="E18" s="65"/>
      <c r="F18" s="16"/>
    </row>
    <row r="19" spans="1:6" ht="36" customHeight="1" x14ac:dyDescent="0.3">
      <c r="A19" s="103" t="s">
        <v>24</v>
      </c>
      <c r="B19" s="17">
        <v>1</v>
      </c>
      <c r="C19" s="35" t="s">
        <v>89</v>
      </c>
      <c r="D19" s="39">
        <v>45631</v>
      </c>
      <c r="E19" s="36">
        <v>97080</v>
      </c>
      <c r="F19" s="16"/>
    </row>
    <row r="20" spans="1:6" ht="36" customHeight="1" x14ac:dyDescent="0.3">
      <c r="A20" s="104"/>
      <c r="B20" s="17">
        <v>2</v>
      </c>
      <c r="C20" s="35" t="s">
        <v>90</v>
      </c>
      <c r="D20" s="39">
        <v>45632</v>
      </c>
      <c r="E20" s="36">
        <v>-103050</v>
      </c>
      <c r="F20" s="16"/>
    </row>
    <row r="21" spans="1:6" ht="36" customHeight="1" x14ac:dyDescent="0.3">
      <c r="A21" s="104"/>
      <c r="B21" s="17">
        <v>3</v>
      </c>
      <c r="C21" s="35" t="s">
        <v>91</v>
      </c>
      <c r="D21" s="39">
        <v>45643</v>
      </c>
      <c r="E21" s="36">
        <v>120000</v>
      </c>
      <c r="F21" s="16"/>
    </row>
    <row r="22" spans="1:6" ht="36" customHeight="1" x14ac:dyDescent="0.3">
      <c r="A22" s="104"/>
      <c r="B22" s="17">
        <v>4</v>
      </c>
      <c r="C22" s="35" t="s">
        <v>92</v>
      </c>
      <c r="D22" s="39">
        <v>45643</v>
      </c>
      <c r="E22" s="36">
        <v>10000</v>
      </c>
      <c r="F22" s="16"/>
    </row>
    <row r="23" spans="1:6" ht="36" customHeight="1" x14ac:dyDescent="0.3">
      <c r="A23" s="104"/>
      <c r="B23" s="17">
        <v>5</v>
      </c>
      <c r="C23" s="35" t="s">
        <v>93</v>
      </c>
      <c r="D23" s="39">
        <v>45644</v>
      </c>
      <c r="E23" s="36">
        <v>159200</v>
      </c>
      <c r="F23" s="16"/>
    </row>
    <row r="24" spans="1:6" ht="36" customHeight="1" x14ac:dyDescent="0.3">
      <c r="A24" s="104"/>
      <c r="B24" s="17">
        <v>6</v>
      </c>
      <c r="C24" s="35" t="s">
        <v>93</v>
      </c>
      <c r="D24" s="39">
        <v>45645</v>
      </c>
      <c r="E24" s="36">
        <v>159200</v>
      </c>
      <c r="F24" s="16"/>
    </row>
    <row r="25" spans="1:6" ht="36" customHeight="1" x14ac:dyDescent="0.3">
      <c r="A25" s="104"/>
      <c r="B25" s="17">
        <v>7</v>
      </c>
      <c r="C25" s="35" t="s">
        <v>94</v>
      </c>
      <c r="D25" s="39">
        <v>45645</v>
      </c>
      <c r="E25" s="36">
        <v>88740</v>
      </c>
      <c r="F25" s="16"/>
    </row>
    <row r="26" spans="1:6" ht="36" customHeight="1" x14ac:dyDescent="0.3">
      <c r="A26" s="104"/>
      <c r="B26" s="17">
        <v>8</v>
      </c>
      <c r="C26" s="35" t="s">
        <v>95</v>
      </c>
      <c r="D26" s="39">
        <v>45652</v>
      </c>
      <c r="E26" s="36">
        <v>150000</v>
      </c>
      <c r="F26" s="16"/>
    </row>
    <row r="27" spans="1:6" ht="36" customHeight="1" x14ac:dyDescent="0.3">
      <c r="A27" s="104"/>
      <c r="B27" s="17">
        <v>9</v>
      </c>
      <c r="C27" s="35" t="s">
        <v>74</v>
      </c>
      <c r="D27" s="39">
        <v>45653</v>
      </c>
      <c r="E27" s="36">
        <v>16290</v>
      </c>
      <c r="F27" s="16"/>
    </row>
    <row r="28" spans="1:6" ht="36" customHeight="1" x14ac:dyDescent="0.3">
      <c r="A28" s="105"/>
      <c r="B28" s="17" t="s">
        <v>11</v>
      </c>
      <c r="C28" s="65">
        <f>SUM(E19:E27)</f>
        <v>697460</v>
      </c>
      <c r="D28" s="65"/>
      <c r="E28" s="65"/>
      <c r="F28" s="16"/>
    </row>
  </sheetData>
  <mergeCells count="22">
    <mergeCell ref="A17:A18"/>
    <mergeCell ref="C18:E18"/>
    <mergeCell ref="A19:A28"/>
    <mergeCell ref="C28:E28"/>
    <mergeCell ref="A10:A12"/>
    <mergeCell ref="C12:E12"/>
    <mergeCell ref="A13:A14"/>
    <mergeCell ref="C14:E14"/>
    <mergeCell ref="A15:A16"/>
    <mergeCell ref="C16:E16"/>
    <mergeCell ref="C6:D6"/>
    <mergeCell ref="A7:F7"/>
    <mergeCell ref="A8:B8"/>
    <mergeCell ref="A9:B9"/>
    <mergeCell ref="C9:E9"/>
    <mergeCell ref="A5:B5"/>
    <mergeCell ref="C5:E5"/>
    <mergeCell ref="A1:F1"/>
    <mergeCell ref="B2:C2"/>
    <mergeCell ref="E2:F2"/>
    <mergeCell ref="A3:E3"/>
    <mergeCell ref="C4:D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  <pageSetUpPr fitToPage="1"/>
  </sheetPr>
  <dimension ref="A1:G38"/>
  <sheetViews>
    <sheetView view="pageBreakPreview" topLeftCell="A27" zoomScale="85" zoomScaleNormal="85" zoomScaleSheetLayoutView="100" workbookViewId="0">
      <selection activeCell="F34" sqref="F33:F34"/>
    </sheetView>
  </sheetViews>
  <sheetFormatPr defaultColWidth="9" defaultRowHeight="16.5" x14ac:dyDescent="0.3"/>
  <cols>
    <col min="1" max="1" width="11.875" style="6" customWidth="1"/>
    <col min="2" max="2" width="14.75" style="6" customWidth="1"/>
    <col min="3" max="3" width="55.625" style="6" customWidth="1"/>
    <col min="4" max="4" width="13.25" style="6" customWidth="1"/>
    <col min="5" max="5" width="18" style="15" customWidth="1"/>
    <col min="6" max="6" width="13.875" style="6" customWidth="1"/>
    <col min="7" max="7" width="0" style="6" hidden="1" customWidth="1"/>
    <col min="8" max="16384" width="9" style="6"/>
  </cols>
  <sheetData>
    <row r="1" spans="1:7" s="4" customFormat="1" ht="45" customHeight="1" x14ac:dyDescent="0.3">
      <c r="A1" s="70" t="s">
        <v>96</v>
      </c>
      <c r="B1" s="71"/>
      <c r="C1" s="71"/>
      <c r="D1" s="71"/>
      <c r="E1" s="71"/>
      <c r="F1" s="72"/>
    </row>
    <row r="2" spans="1:7" ht="36" customHeight="1" x14ac:dyDescent="0.3">
      <c r="A2" s="5" t="s">
        <v>0</v>
      </c>
      <c r="B2" s="108" t="s">
        <v>44</v>
      </c>
      <c r="C2" s="109"/>
      <c r="D2" s="5" t="s">
        <v>1</v>
      </c>
      <c r="E2" s="108" t="s">
        <v>45</v>
      </c>
      <c r="F2" s="109"/>
    </row>
    <row r="3" spans="1:7" ht="36" customHeight="1" x14ac:dyDescent="0.3">
      <c r="A3" s="75" t="s">
        <v>2</v>
      </c>
      <c r="B3" s="76"/>
      <c r="C3" s="76"/>
      <c r="D3" s="76"/>
      <c r="E3" s="77"/>
      <c r="F3" s="7"/>
    </row>
    <row r="4" spans="1:7" ht="36" customHeight="1" x14ac:dyDescent="0.3">
      <c r="A4" s="5" t="s">
        <v>3</v>
      </c>
      <c r="B4" s="5" t="s">
        <v>4</v>
      </c>
      <c r="C4" s="78" t="s">
        <v>5</v>
      </c>
      <c r="D4" s="79"/>
      <c r="E4" s="5" t="s">
        <v>6</v>
      </c>
      <c r="F4" s="5" t="s">
        <v>7</v>
      </c>
    </row>
    <row r="5" spans="1:7" ht="36" customHeight="1" x14ac:dyDescent="0.3">
      <c r="A5" s="78" t="s">
        <v>10</v>
      </c>
      <c r="B5" s="79"/>
      <c r="C5" s="73"/>
      <c r="D5" s="74"/>
      <c r="E5" s="44">
        <f>SUM(E6:E18)</f>
        <v>-3946030</v>
      </c>
      <c r="F5" s="9"/>
    </row>
    <row r="6" spans="1:7" ht="36" customHeight="1" x14ac:dyDescent="0.3">
      <c r="A6" s="7">
        <v>1</v>
      </c>
      <c r="B6" s="28">
        <v>45649</v>
      </c>
      <c r="C6" s="106" t="str">
        <f>G6</f>
        <v>학교급식도우미 서비스이용료 반환액 지급</v>
      </c>
      <c r="D6" s="107"/>
      <c r="E6" s="25">
        <v>-110000</v>
      </c>
      <c r="F6" s="9"/>
      <c r="G6" s="54" t="s">
        <v>100</v>
      </c>
    </row>
    <row r="7" spans="1:7" ht="36" customHeight="1" x14ac:dyDescent="0.3">
      <c r="A7" s="7">
        <v>2</v>
      </c>
      <c r="B7" s="28">
        <v>45649</v>
      </c>
      <c r="C7" s="106" t="str">
        <f t="shared" ref="C7:C18" si="0">G7</f>
        <v>학교급식도우미 서비스이용료 반환액 지급</v>
      </c>
      <c r="D7" s="107"/>
      <c r="E7" s="25">
        <v>-151250</v>
      </c>
      <c r="F7" s="9"/>
      <c r="G7" s="53" t="s">
        <v>100</v>
      </c>
    </row>
    <row r="8" spans="1:7" ht="36" customHeight="1" x14ac:dyDescent="0.3">
      <c r="A8" s="7">
        <v>3</v>
      </c>
      <c r="B8" s="28">
        <v>45649</v>
      </c>
      <c r="C8" s="106" t="str">
        <f t="shared" si="0"/>
        <v>학교급식도우미 서비스이용료 반환액 지급</v>
      </c>
      <c r="D8" s="107"/>
      <c r="E8" s="25">
        <v>-1175570</v>
      </c>
      <c r="F8" s="9"/>
      <c r="G8" s="54" t="s">
        <v>100</v>
      </c>
    </row>
    <row r="9" spans="1:7" ht="36" customHeight="1" x14ac:dyDescent="0.3">
      <c r="A9" s="7">
        <v>4</v>
      </c>
      <c r="B9" s="28">
        <v>45649</v>
      </c>
      <c r="C9" s="106" t="str">
        <f t="shared" si="0"/>
        <v>학교급식도우미 서비스이용료 반환액 지급</v>
      </c>
      <c r="D9" s="107"/>
      <c r="E9" s="25">
        <v>-302500</v>
      </c>
      <c r="F9" s="9"/>
      <c r="G9" s="53" t="s">
        <v>100</v>
      </c>
    </row>
    <row r="10" spans="1:7" ht="36" customHeight="1" x14ac:dyDescent="0.3">
      <c r="A10" s="7">
        <v>5</v>
      </c>
      <c r="B10" s="28">
        <v>45649</v>
      </c>
      <c r="C10" s="106" t="str">
        <f t="shared" si="0"/>
        <v>학교급식도우미 서비스이용료 반환액 지급</v>
      </c>
      <c r="D10" s="107"/>
      <c r="E10" s="25">
        <v>-233750</v>
      </c>
      <c r="F10" s="9"/>
      <c r="G10" s="54" t="s">
        <v>100</v>
      </c>
    </row>
    <row r="11" spans="1:7" ht="36" customHeight="1" x14ac:dyDescent="0.3">
      <c r="A11" s="7">
        <v>6</v>
      </c>
      <c r="B11" s="28">
        <v>45649</v>
      </c>
      <c r="C11" s="106" t="str">
        <f t="shared" si="0"/>
        <v>학교급식도우미 서비스이용료 반환액 지급</v>
      </c>
      <c r="D11" s="107"/>
      <c r="E11" s="25">
        <v>-398750</v>
      </c>
      <c r="F11" s="9"/>
      <c r="G11" s="53" t="s">
        <v>100</v>
      </c>
    </row>
    <row r="12" spans="1:7" ht="36" customHeight="1" x14ac:dyDescent="0.3">
      <c r="A12" s="7">
        <v>7</v>
      </c>
      <c r="B12" s="28">
        <v>45649</v>
      </c>
      <c r="C12" s="106" t="str">
        <f t="shared" si="0"/>
        <v>학교급식도우미 서비스이용료 반환액 지급</v>
      </c>
      <c r="D12" s="107"/>
      <c r="E12" s="25">
        <v>-158070</v>
      </c>
      <c r="F12" s="9"/>
      <c r="G12" s="54" t="s">
        <v>100</v>
      </c>
    </row>
    <row r="13" spans="1:7" ht="36" customHeight="1" x14ac:dyDescent="0.3">
      <c r="A13" s="7">
        <v>8</v>
      </c>
      <c r="B13" s="28">
        <v>45649</v>
      </c>
      <c r="C13" s="106" t="str">
        <f t="shared" si="0"/>
        <v>학교급식도우미 서비스이용료 반환액 지급</v>
      </c>
      <c r="D13" s="107"/>
      <c r="E13" s="25">
        <v>-192500</v>
      </c>
      <c r="F13" s="9"/>
      <c r="G13" s="53" t="s">
        <v>100</v>
      </c>
    </row>
    <row r="14" spans="1:7" ht="36" customHeight="1" x14ac:dyDescent="0.3">
      <c r="A14" s="7">
        <v>9</v>
      </c>
      <c r="B14" s="28">
        <v>45649</v>
      </c>
      <c r="C14" s="106" t="str">
        <f t="shared" si="0"/>
        <v>학교급식도우미 서비스이용료 반환액 지급</v>
      </c>
      <c r="D14" s="107"/>
      <c r="E14" s="25">
        <v>-426250</v>
      </c>
      <c r="F14" s="9"/>
      <c r="G14" s="54" t="s">
        <v>100</v>
      </c>
    </row>
    <row r="15" spans="1:7" ht="36" customHeight="1" x14ac:dyDescent="0.3">
      <c r="A15" s="7">
        <v>10</v>
      </c>
      <c r="B15" s="28">
        <v>45649</v>
      </c>
      <c r="C15" s="106" t="str">
        <f t="shared" si="0"/>
        <v>학교급식도우미 서비스이용료 반환액 지급</v>
      </c>
      <c r="D15" s="107"/>
      <c r="E15" s="25">
        <v>-103070</v>
      </c>
      <c r="F15" s="9"/>
      <c r="G15" s="53" t="s">
        <v>100</v>
      </c>
    </row>
    <row r="16" spans="1:7" ht="36" customHeight="1" x14ac:dyDescent="0.3">
      <c r="A16" s="7">
        <v>11</v>
      </c>
      <c r="B16" s="28">
        <v>45649</v>
      </c>
      <c r="C16" s="106" t="str">
        <f t="shared" si="0"/>
        <v>학교급식도우미 서비스이용료 반환액 지급</v>
      </c>
      <c r="D16" s="107"/>
      <c r="E16" s="25">
        <v>-192500</v>
      </c>
      <c r="F16" s="9"/>
      <c r="G16" s="54" t="s">
        <v>100</v>
      </c>
    </row>
    <row r="17" spans="1:7" ht="36" customHeight="1" x14ac:dyDescent="0.3">
      <c r="A17" s="7">
        <v>12</v>
      </c>
      <c r="B17" s="28">
        <v>45649</v>
      </c>
      <c r="C17" s="106" t="str">
        <f t="shared" si="0"/>
        <v>학교급식도우미 서비스이용료 반환액 지급</v>
      </c>
      <c r="D17" s="107"/>
      <c r="E17" s="25">
        <v>-41250</v>
      </c>
      <c r="F17" s="9"/>
      <c r="G17" s="53" t="s">
        <v>100</v>
      </c>
    </row>
    <row r="18" spans="1:7" ht="36" customHeight="1" x14ac:dyDescent="0.3">
      <c r="A18" s="7">
        <v>13</v>
      </c>
      <c r="B18" s="28">
        <v>45649</v>
      </c>
      <c r="C18" s="106" t="str">
        <f t="shared" si="0"/>
        <v>학교급식도우미 서비스이용료 반환액 지급</v>
      </c>
      <c r="D18" s="107"/>
      <c r="E18" s="25">
        <v>-460570</v>
      </c>
      <c r="F18" s="9"/>
      <c r="G18" s="54" t="s">
        <v>100</v>
      </c>
    </row>
    <row r="19" spans="1:7" ht="36" customHeight="1" x14ac:dyDescent="0.3">
      <c r="A19" s="75" t="s">
        <v>29</v>
      </c>
      <c r="B19" s="76"/>
      <c r="C19" s="76"/>
      <c r="D19" s="76"/>
      <c r="E19" s="76"/>
      <c r="F19" s="77"/>
    </row>
    <row r="20" spans="1:7" ht="36" customHeight="1" x14ac:dyDescent="0.3">
      <c r="A20" s="78" t="s">
        <v>8</v>
      </c>
      <c r="B20" s="79"/>
      <c r="C20" s="5" t="s">
        <v>9</v>
      </c>
      <c r="D20" s="5" t="s">
        <v>4</v>
      </c>
      <c r="E20" s="5" t="s">
        <v>6</v>
      </c>
      <c r="F20" s="5" t="s">
        <v>7</v>
      </c>
    </row>
    <row r="21" spans="1:7" ht="36" customHeight="1" x14ac:dyDescent="0.3">
      <c r="A21" s="78" t="s">
        <v>10</v>
      </c>
      <c r="B21" s="79"/>
      <c r="C21" s="88">
        <f>C24+C26+C28+C30+C36</f>
        <v>29630199</v>
      </c>
      <c r="D21" s="89"/>
      <c r="E21" s="90"/>
      <c r="F21" s="9"/>
    </row>
    <row r="22" spans="1:7" ht="36" customHeight="1" x14ac:dyDescent="0.3">
      <c r="A22" s="80" t="s">
        <v>30</v>
      </c>
      <c r="B22" s="5">
        <v>1</v>
      </c>
      <c r="C22" s="10" t="s">
        <v>97</v>
      </c>
      <c r="D22" s="13" t="s">
        <v>99</v>
      </c>
      <c r="E22" s="38">
        <v>4725000</v>
      </c>
      <c r="F22" s="9"/>
    </row>
    <row r="23" spans="1:7" ht="36" customHeight="1" x14ac:dyDescent="0.3">
      <c r="A23" s="97"/>
      <c r="B23" s="5">
        <v>2</v>
      </c>
      <c r="C23" s="10" t="s">
        <v>98</v>
      </c>
      <c r="D23" s="13" t="s">
        <v>99</v>
      </c>
      <c r="E23" s="38">
        <v>24043379</v>
      </c>
      <c r="F23" s="9"/>
    </row>
    <row r="24" spans="1:7" ht="36" customHeight="1" x14ac:dyDescent="0.3">
      <c r="A24" s="81"/>
      <c r="B24" s="5" t="s">
        <v>11</v>
      </c>
      <c r="C24" s="82">
        <f>SUM(E22:E23)</f>
        <v>28768379</v>
      </c>
      <c r="D24" s="83"/>
      <c r="E24" s="84"/>
      <c r="F24" s="9"/>
    </row>
    <row r="25" spans="1:7" ht="36" customHeight="1" x14ac:dyDescent="0.3">
      <c r="A25" s="80" t="s">
        <v>31</v>
      </c>
      <c r="B25" s="5">
        <v>1</v>
      </c>
      <c r="C25" s="10"/>
      <c r="D25" s="13"/>
      <c r="E25" s="11"/>
      <c r="F25" s="9"/>
    </row>
    <row r="26" spans="1:7" ht="36" customHeight="1" x14ac:dyDescent="0.3">
      <c r="A26" s="81"/>
      <c r="B26" s="5" t="s">
        <v>11</v>
      </c>
      <c r="C26" s="94">
        <f>SUM(E25:E25)</f>
        <v>0</v>
      </c>
      <c r="D26" s="95"/>
      <c r="E26" s="96"/>
      <c r="F26" s="9"/>
    </row>
    <row r="27" spans="1:7" ht="36" customHeight="1" x14ac:dyDescent="0.3">
      <c r="A27" s="80" t="s">
        <v>12</v>
      </c>
      <c r="B27" s="5">
        <v>1</v>
      </c>
      <c r="C27" s="10"/>
      <c r="D27" s="10"/>
      <c r="E27" s="12"/>
      <c r="F27" s="9"/>
    </row>
    <row r="28" spans="1:7" ht="36" customHeight="1" x14ac:dyDescent="0.3">
      <c r="A28" s="81"/>
      <c r="B28" s="5" t="s">
        <v>11</v>
      </c>
      <c r="C28" s="91">
        <v>0</v>
      </c>
      <c r="D28" s="92"/>
      <c r="E28" s="93"/>
      <c r="F28" s="9"/>
    </row>
    <row r="29" spans="1:7" ht="36" customHeight="1" x14ac:dyDescent="0.3">
      <c r="A29" s="80" t="s">
        <v>32</v>
      </c>
      <c r="B29" s="5">
        <v>1</v>
      </c>
      <c r="C29" s="10"/>
      <c r="D29" s="13"/>
      <c r="E29" s="11"/>
      <c r="F29" s="9"/>
    </row>
    <row r="30" spans="1:7" ht="36" customHeight="1" x14ac:dyDescent="0.3">
      <c r="A30" s="81"/>
      <c r="B30" s="5" t="s">
        <v>11</v>
      </c>
      <c r="C30" s="94">
        <f>SUM(E29:E29)</f>
        <v>0</v>
      </c>
      <c r="D30" s="95"/>
      <c r="E30" s="96"/>
      <c r="F30" s="9"/>
    </row>
    <row r="31" spans="1:7" ht="36" customHeight="1" x14ac:dyDescent="0.3">
      <c r="A31" s="80" t="s">
        <v>33</v>
      </c>
      <c r="B31" s="5">
        <v>1</v>
      </c>
      <c r="C31" s="10" t="s">
        <v>101</v>
      </c>
      <c r="D31" s="13">
        <v>45631</v>
      </c>
      <c r="E31" s="38">
        <v>335010</v>
      </c>
      <c r="F31" s="9"/>
    </row>
    <row r="32" spans="1:7" ht="36" customHeight="1" x14ac:dyDescent="0.3">
      <c r="A32" s="97"/>
      <c r="B32" s="5">
        <v>2</v>
      </c>
      <c r="C32" s="10" t="s">
        <v>91</v>
      </c>
      <c r="D32" s="13">
        <v>45643</v>
      </c>
      <c r="E32" s="38">
        <v>170000</v>
      </c>
      <c r="F32" s="9"/>
    </row>
    <row r="33" spans="1:6" ht="36" customHeight="1" x14ac:dyDescent="0.3">
      <c r="A33" s="97"/>
      <c r="B33" s="5">
        <v>3</v>
      </c>
      <c r="C33" s="10" t="s">
        <v>102</v>
      </c>
      <c r="D33" s="13">
        <v>45645</v>
      </c>
      <c r="E33" s="38">
        <v>341930</v>
      </c>
      <c r="F33" s="9"/>
    </row>
    <row r="34" spans="1:6" ht="36" customHeight="1" x14ac:dyDescent="0.3">
      <c r="A34" s="97"/>
      <c r="B34" s="5">
        <v>4</v>
      </c>
      <c r="C34" s="10" t="s">
        <v>103</v>
      </c>
      <c r="D34" s="13">
        <v>45646</v>
      </c>
      <c r="E34" s="38">
        <v>13500</v>
      </c>
      <c r="F34" s="9"/>
    </row>
    <row r="35" spans="1:6" ht="36" customHeight="1" x14ac:dyDescent="0.3">
      <c r="A35" s="97"/>
      <c r="B35" s="5">
        <v>5</v>
      </c>
      <c r="C35" s="10" t="s">
        <v>74</v>
      </c>
      <c r="D35" s="13">
        <v>45653</v>
      </c>
      <c r="E35" s="38">
        <v>1380</v>
      </c>
      <c r="F35" s="9"/>
    </row>
    <row r="36" spans="1:6" ht="36" customHeight="1" x14ac:dyDescent="0.3">
      <c r="A36" s="81"/>
      <c r="B36" s="5" t="s">
        <v>11</v>
      </c>
      <c r="C36" s="98">
        <f>SUM(E31:E35)</f>
        <v>861820</v>
      </c>
      <c r="D36" s="99"/>
      <c r="E36" s="100"/>
      <c r="F36" s="9"/>
    </row>
    <row r="37" spans="1:6" x14ac:dyDescent="0.3">
      <c r="E37" s="14"/>
    </row>
    <row r="38" spans="1:6" x14ac:dyDescent="0.3">
      <c r="E38" s="14"/>
    </row>
  </sheetData>
  <mergeCells count="34">
    <mergeCell ref="A31:A36"/>
    <mergeCell ref="C36:E36"/>
    <mergeCell ref="A25:A26"/>
    <mergeCell ref="C26:E26"/>
    <mergeCell ref="A27:A28"/>
    <mergeCell ref="C28:E28"/>
    <mergeCell ref="A29:A30"/>
    <mergeCell ref="C30:E30"/>
    <mergeCell ref="A22:A24"/>
    <mergeCell ref="C24:E24"/>
    <mergeCell ref="A1:F1"/>
    <mergeCell ref="B2:C2"/>
    <mergeCell ref="E2:F2"/>
    <mergeCell ref="A3:E3"/>
    <mergeCell ref="C4:D4"/>
    <mergeCell ref="A5:B5"/>
    <mergeCell ref="C5:D5"/>
    <mergeCell ref="C6:D6"/>
    <mergeCell ref="A19:F19"/>
    <mergeCell ref="A20:B20"/>
    <mergeCell ref="A21:B21"/>
    <mergeCell ref="C21:E21"/>
    <mergeCell ref="C7:D7"/>
    <mergeCell ref="C8:D8"/>
    <mergeCell ref="C9:D9"/>
    <mergeCell ref="C10:D10"/>
    <mergeCell ref="C11:D11"/>
    <mergeCell ref="C17:D17"/>
    <mergeCell ref="C18:D18"/>
    <mergeCell ref="C12:D12"/>
    <mergeCell ref="C13:D13"/>
    <mergeCell ref="C14:D14"/>
    <mergeCell ref="C15:D15"/>
    <mergeCell ref="C16:D16"/>
  </mergeCells>
  <phoneticPr fontId="1" type="noConversion"/>
  <pageMargins left="0.7086111307144165" right="0.7086111307144165" top="0.74791663885116577" bottom="0.74791663885116577" header="0.31486111879348755" footer="0.31486111879348755"/>
  <pageSetup paperSize="9" scale="6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  <pageSetUpPr fitToPage="1"/>
  </sheetPr>
  <dimension ref="A1:F29"/>
  <sheetViews>
    <sheetView view="pageBreakPreview" zoomScale="80" zoomScaleNormal="100" zoomScaleSheetLayoutView="80" workbookViewId="0">
      <selection activeCell="H13" sqref="H13"/>
    </sheetView>
  </sheetViews>
  <sheetFormatPr defaultRowHeight="16.5" x14ac:dyDescent="0.3"/>
  <cols>
    <col min="1" max="1" width="11.875" style="1" customWidth="1"/>
    <col min="2" max="2" width="14.75" style="1" customWidth="1"/>
    <col min="3" max="3" width="56.375" style="1" customWidth="1"/>
    <col min="4" max="4" width="13.25" style="1" customWidth="1"/>
    <col min="5" max="5" width="18" style="2" customWidth="1"/>
    <col min="6" max="6" width="13.875" style="1" customWidth="1"/>
    <col min="7" max="16384" width="9" style="1"/>
  </cols>
  <sheetData>
    <row r="1" spans="1:6" customFormat="1" ht="45" customHeight="1" x14ac:dyDescent="0.3">
      <c r="A1" s="110" t="s">
        <v>104</v>
      </c>
      <c r="B1" s="111"/>
      <c r="C1" s="111"/>
      <c r="D1" s="111"/>
      <c r="E1" s="111"/>
      <c r="F1" s="112"/>
    </row>
    <row r="2" spans="1:6" ht="36" customHeight="1" x14ac:dyDescent="0.3">
      <c r="A2" s="17" t="s">
        <v>0</v>
      </c>
      <c r="B2" s="113" t="s">
        <v>42</v>
      </c>
      <c r="C2" s="113"/>
      <c r="D2" s="17" t="s">
        <v>1</v>
      </c>
      <c r="E2" s="113" t="s">
        <v>43</v>
      </c>
      <c r="F2" s="113"/>
    </row>
    <row r="3" spans="1:6" ht="36" customHeight="1" x14ac:dyDescent="0.3">
      <c r="A3" s="114" t="s">
        <v>2</v>
      </c>
      <c r="B3" s="115"/>
      <c r="C3" s="115"/>
      <c r="D3" s="115"/>
      <c r="E3" s="116"/>
      <c r="F3" s="29"/>
    </row>
    <row r="4" spans="1:6" ht="36" customHeight="1" x14ac:dyDescent="0.3">
      <c r="A4" s="17" t="s">
        <v>3</v>
      </c>
      <c r="B4" s="17" t="s">
        <v>4</v>
      </c>
      <c r="C4" s="61" t="s">
        <v>35</v>
      </c>
      <c r="D4" s="62"/>
      <c r="E4" s="17" t="s">
        <v>22</v>
      </c>
      <c r="F4" s="17" t="s">
        <v>7</v>
      </c>
    </row>
    <row r="5" spans="1:6" ht="36" customHeight="1" x14ac:dyDescent="0.3">
      <c r="A5" s="61" t="s">
        <v>17</v>
      </c>
      <c r="B5" s="62"/>
      <c r="C5" s="73"/>
      <c r="D5" s="74"/>
      <c r="E5" s="44">
        <f>SUM(E6:E10)</f>
        <v>-235330</v>
      </c>
      <c r="F5" s="16"/>
    </row>
    <row r="6" spans="1:6" ht="36" customHeight="1" x14ac:dyDescent="0.3">
      <c r="A6" s="20">
        <v>1</v>
      </c>
      <c r="B6" s="37">
        <v>45640</v>
      </c>
      <c r="C6" s="27" t="s">
        <v>108</v>
      </c>
      <c r="D6" s="26"/>
      <c r="E6" s="25">
        <v>6670</v>
      </c>
      <c r="F6" s="20"/>
    </row>
    <row r="7" spans="1:6" ht="36" customHeight="1" x14ac:dyDescent="0.3">
      <c r="A7" s="20">
        <v>2</v>
      </c>
      <c r="B7" s="37">
        <v>45646</v>
      </c>
      <c r="C7" s="27" t="s">
        <v>109</v>
      </c>
      <c r="D7" s="26"/>
      <c r="E7" s="25">
        <v>-82500</v>
      </c>
      <c r="F7" s="20"/>
    </row>
    <row r="8" spans="1:6" ht="36" customHeight="1" x14ac:dyDescent="0.3">
      <c r="A8" s="20">
        <v>3</v>
      </c>
      <c r="B8" s="37">
        <v>45646</v>
      </c>
      <c r="C8" s="27" t="s">
        <v>109</v>
      </c>
      <c r="D8" s="26"/>
      <c r="E8" s="25">
        <v>-27500</v>
      </c>
      <c r="F8" s="20"/>
    </row>
    <row r="9" spans="1:6" ht="36" customHeight="1" x14ac:dyDescent="0.3">
      <c r="A9" s="20">
        <v>4</v>
      </c>
      <c r="B9" s="37">
        <v>45646</v>
      </c>
      <c r="C9" s="27" t="s">
        <v>109</v>
      </c>
      <c r="D9" s="26"/>
      <c r="E9" s="25">
        <v>-82500</v>
      </c>
      <c r="F9" s="20"/>
    </row>
    <row r="10" spans="1:6" ht="36" customHeight="1" x14ac:dyDescent="0.3">
      <c r="A10" s="20">
        <v>5</v>
      </c>
      <c r="B10" s="37">
        <v>45646</v>
      </c>
      <c r="C10" s="27" t="s">
        <v>109</v>
      </c>
      <c r="D10" s="26"/>
      <c r="E10" s="25">
        <v>-49500</v>
      </c>
      <c r="F10" s="20"/>
    </row>
    <row r="11" spans="1:6" ht="36" customHeight="1" x14ac:dyDescent="0.3">
      <c r="A11" s="114" t="s">
        <v>19</v>
      </c>
      <c r="B11" s="115"/>
      <c r="C11" s="115"/>
      <c r="D11" s="115"/>
      <c r="E11" s="115"/>
      <c r="F11" s="116"/>
    </row>
    <row r="12" spans="1:6" ht="36" customHeight="1" x14ac:dyDescent="0.3">
      <c r="A12" s="61" t="s">
        <v>8</v>
      </c>
      <c r="B12" s="62"/>
      <c r="C12" s="17" t="s">
        <v>9</v>
      </c>
      <c r="D12" s="17" t="s">
        <v>4</v>
      </c>
      <c r="E12" s="17" t="s">
        <v>6</v>
      </c>
      <c r="F12" s="17" t="s">
        <v>7</v>
      </c>
    </row>
    <row r="13" spans="1:6" ht="36" customHeight="1" x14ac:dyDescent="0.3">
      <c r="A13" s="61" t="s">
        <v>10</v>
      </c>
      <c r="B13" s="62"/>
      <c r="C13" s="117">
        <f>C16+C18+C20+C22+C27</f>
        <v>10569186</v>
      </c>
      <c r="D13" s="118"/>
      <c r="E13" s="119"/>
      <c r="F13" s="16"/>
    </row>
    <row r="14" spans="1:6" ht="36" customHeight="1" x14ac:dyDescent="0.3">
      <c r="A14" s="103" t="s">
        <v>13</v>
      </c>
      <c r="B14" s="17">
        <v>1</v>
      </c>
      <c r="C14" s="24" t="s">
        <v>105</v>
      </c>
      <c r="D14" s="23" t="s">
        <v>107</v>
      </c>
      <c r="E14" s="46">
        <v>1895000</v>
      </c>
      <c r="F14" s="16"/>
    </row>
    <row r="15" spans="1:6" ht="36" customHeight="1" x14ac:dyDescent="0.3">
      <c r="A15" s="104"/>
      <c r="B15" s="17">
        <v>2</v>
      </c>
      <c r="C15" s="24" t="s">
        <v>106</v>
      </c>
      <c r="D15" s="23" t="s">
        <v>107</v>
      </c>
      <c r="E15" s="46">
        <v>6530496</v>
      </c>
      <c r="F15" s="16"/>
    </row>
    <row r="16" spans="1:6" ht="36" customHeight="1" x14ac:dyDescent="0.3">
      <c r="A16" s="105"/>
      <c r="B16" s="17" t="s">
        <v>11</v>
      </c>
      <c r="C16" s="120">
        <f>SUM(E14:E15)</f>
        <v>8425496</v>
      </c>
      <c r="D16" s="121"/>
      <c r="E16" s="122"/>
      <c r="F16" s="16"/>
    </row>
    <row r="17" spans="1:6" ht="36" customHeight="1" x14ac:dyDescent="0.3">
      <c r="A17" s="103" t="s">
        <v>14</v>
      </c>
      <c r="B17" s="17">
        <v>1</v>
      </c>
      <c r="C17" s="20"/>
      <c r="D17" s="19"/>
      <c r="E17" s="18"/>
      <c r="F17" s="16"/>
    </row>
    <row r="18" spans="1:6" ht="36" customHeight="1" x14ac:dyDescent="0.3">
      <c r="A18" s="105"/>
      <c r="B18" s="17" t="s">
        <v>11</v>
      </c>
      <c r="C18" s="126">
        <f>SUM(E17:E17)</f>
        <v>0</v>
      </c>
      <c r="D18" s="127"/>
      <c r="E18" s="128"/>
      <c r="F18" s="16"/>
    </row>
    <row r="19" spans="1:6" ht="36" customHeight="1" x14ac:dyDescent="0.3">
      <c r="A19" s="103" t="s">
        <v>12</v>
      </c>
      <c r="B19" s="17">
        <v>1</v>
      </c>
      <c r="C19" s="20"/>
      <c r="D19" s="20"/>
      <c r="E19" s="21"/>
      <c r="F19" s="16"/>
    </row>
    <row r="20" spans="1:6" ht="36" customHeight="1" x14ac:dyDescent="0.3">
      <c r="A20" s="105"/>
      <c r="B20" s="17" t="s">
        <v>11</v>
      </c>
      <c r="C20" s="129">
        <v>0</v>
      </c>
      <c r="D20" s="130"/>
      <c r="E20" s="131"/>
      <c r="F20" s="16"/>
    </row>
    <row r="21" spans="1:6" ht="36" customHeight="1" x14ac:dyDescent="0.3">
      <c r="A21" s="103" t="s">
        <v>32</v>
      </c>
      <c r="B21" s="17">
        <v>1</v>
      </c>
      <c r="C21" s="20"/>
      <c r="D21" s="19"/>
      <c r="E21" s="18"/>
      <c r="F21" s="16"/>
    </row>
    <row r="22" spans="1:6" ht="36" customHeight="1" x14ac:dyDescent="0.3">
      <c r="A22" s="105"/>
      <c r="B22" s="17" t="s">
        <v>11</v>
      </c>
      <c r="C22" s="126">
        <f>SUM(E21:E21)</f>
        <v>0</v>
      </c>
      <c r="D22" s="127"/>
      <c r="E22" s="128"/>
      <c r="F22" s="16"/>
    </row>
    <row r="23" spans="1:6" ht="36" customHeight="1" x14ac:dyDescent="0.3">
      <c r="A23" s="103" t="s">
        <v>24</v>
      </c>
      <c r="B23" s="17">
        <v>1</v>
      </c>
      <c r="C23" s="27" t="s">
        <v>110</v>
      </c>
      <c r="D23" s="28">
        <v>45631</v>
      </c>
      <c r="E23" s="45">
        <v>91140</v>
      </c>
      <c r="F23" s="16"/>
    </row>
    <row r="24" spans="1:6" ht="36" customHeight="1" x14ac:dyDescent="0.3">
      <c r="A24" s="104"/>
      <c r="B24" s="17">
        <v>2</v>
      </c>
      <c r="C24" s="27" t="s">
        <v>111</v>
      </c>
      <c r="D24" s="28">
        <v>45645</v>
      </c>
      <c r="E24" s="45">
        <v>1895000</v>
      </c>
      <c r="F24" s="16"/>
    </row>
    <row r="25" spans="1:6" ht="36" customHeight="1" x14ac:dyDescent="0.3">
      <c r="A25" s="104"/>
      <c r="B25" s="17">
        <v>3</v>
      </c>
      <c r="C25" s="27" t="s">
        <v>112</v>
      </c>
      <c r="D25" s="28">
        <v>45645</v>
      </c>
      <c r="E25" s="45">
        <v>113840</v>
      </c>
      <c r="F25" s="16"/>
    </row>
    <row r="26" spans="1:6" ht="36" customHeight="1" x14ac:dyDescent="0.3">
      <c r="A26" s="104"/>
      <c r="B26" s="17">
        <v>4</v>
      </c>
      <c r="C26" s="27" t="s">
        <v>74</v>
      </c>
      <c r="D26" s="28">
        <v>45653</v>
      </c>
      <c r="E26" s="45">
        <v>43710</v>
      </c>
      <c r="F26" s="16"/>
    </row>
    <row r="27" spans="1:6" ht="36" customHeight="1" x14ac:dyDescent="0.3">
      <c r="A27" s="105"/>
      <c r="B27" s="17" t="s">
        <v>11</v>
      </c>
      <c r="C27" s="123">
        <f>SUM(E23:E26)</f>
        <v>2143690</v>
      </c>
      <c r="D27" s="124"/>
      <c r="E27" s="125"/>
      <c r="F27" s="16"/>
    </row>
    <row r="28" spans="1:6" x14ac:dyDescent="0.3">
      <c r="E28" s="3"/>
    </row>
    <row r="29" spans="1:6" x14ac:dyDescent="0.3">
      <c r="E29" s="3"/>
    </row>
  </sheetData>
  <mergeCells count="21">
    <mergeCell ref="A23:A27"/>
    <mergeCell ref="C27:E27"/>
    <mergeCell ref="A17:A18"/>
    <mergeCell ref="C18:E18"/>
    <mergeCell ref="A19:A20"/>
    <mergeCell ref="C20:E20"/>
    <mergeCell ref="A21:A22"/>
    <mergeCell ref="C22:E22"/>
    <mergeCell ref="A11:F11"/>
    <mergeCell ref="A12:B12"/>
    <mergeCell ref="A13:B13"/>
    <mergeCell ref="C13:E13"/>
    <mergeCell ref="A14:A16"/>
    <mergeCell ref="C16:E16"/>
    <mergeCell ref="A5:B5"/>
    <mergeCell ref="A1:F1"/>
    <mergeCell ref="B2:C2"/>
    <mergeCell ref="E2:F2"/>
    <mergeCell ref="A3:E3"/>
    <mergeCell ref="C4:D4"/>
    <mergeCell ref="C5:D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2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F31"/>
  <sheetViews>
    <sheetView view="pageBreakPreview" zoomScale="85" zoomScaleNormal="100" zoomScaleSheetLayoutView="85" workbookViewId="0">
      <selection activeCell="E6" sqref="E6"/>
    </sheetView>
  </sheetViews>
  <sheetFormatPr defaultRowHeight="16.5" x14ac:dyDescent="0.3"/>
  <cols>
    <col min="1" max="1" width="11.875" style="1" customWidth="1"/>
    <col min="2" max="2" width="14.75" style="1" customWidth="1"/>
    <col min="3" max="3" width="55.625" style="1" customWidth="1"/>
    <col min="4" max="4" width="13.25" style="1" customWidth="1"/>
    <col min="5" max="5" width="18" style="2" customWidth="1"/>
    <col min="6" max="6" width="13.875" style="1" customWidth="1"/>
    <col min="7" max="16384" width="9" style="1"/>
  </cols>
  <sheetData>
    <row r="1" spans="1:6" customFormat="1" ht="45" customHeight="1" x14ac:dyDescent="0.3">
      <c r="A1" s="110" t="s">
        <v>113</v>
      </c>
      <c r="B1" s="111"/>
      <c r="C1" s="111"/>
      <c r="D1" s="111"/>
      <c r="E1" s="111"/>
      <c r="F1" s="112"/>
    </row>
    <row r="2" spans="1:6" ht="36" customHeight="1" x14ac:dyDescent="0.3">
      <c r="A2" s="17" t="s">
        <v>50</v>
      </c>
      <c r="B2" s="113" t="s">
        <v>37</v>
      </c>
      <c r="C2" s="113"/>
      <c r="D2" s="17" t="s">
        <v>1</v>
      </c>
      <c r="E2" s="113" t="s">
        <v>36</v>
      </c>
      <c r="F2" s="113"/>
    </row>
    <row r="3" spans="1:6" ht="36" customHeight="1" x14ac:dyDescent="0.3">
      <c r="A3" s="114" t="s">
        <v>2</v>
      </c>
      <c r="B3" s="115"/>
      <c r="C3" s="115"/>
      <c r="D3" s="115"/>
      <c r="E3" s="116"/>
      <c r="F3" s="29"/>
    </row>
    <row r="4" spans="1:6" ht="36" customHeight="1" x14ac:dyDescent="0.3">
      <c r="A4" s="17" t="s">
        <v>3</v>
      </c>
      <c r="B4" s="17" t="s">
        <v>4</v>
      </c>
      <c r="C4" s="61" t="s">
        <v>35</v>
      </c>
      <c r="D4" s="62"/>
      <c r="E4" s="17" t="s">
        <v>22</v>
      </c>
      <c r="F4" s="17" t="s">
        <v>7</v>
      </c>
    </row>
    <row r="5" spans="1:6" ht="36" customHeight="1" x14ac:dyDescent="0.3">
      <c r="A5" s="61" t="s">
        <v>17</v>
      </c>
      <c r="B5" s="62"/>
      <c r="C5" s="55"/>
      <c r="D5" s="56"/>
      <c r="E5" s="44">
        <f>SUM(E6:E8)</f>
        <v>-59550</v>
      </c>
      <c r="F5" s="16"/>
    </row>
    <row r="6" spans="1:6" ht="36" customHeight="1" x14ac:dyDescent="0.3">
      <c r="A6" s="29">
        <v>1</v>
      </c>
      <c r="B6" s="19">
        <v>45640</v>
      </c>
      <c r="C6" s="132" t="s">
        <v>117</v>
      </c>
      <c r="D6" s="133"/>
      <c r="E6" s="25">
        <v>9200</v>
      </c>
      <c r="F6" s="16"/>
    </row>
    <row r="7" spans="1:6" ht="36" customHeight="1" x14ac:dyDescent="0.3">
      <c r="A7" s="29">
        <v>2</v>
      </c>
      <c r="B7" s="19">
        <v>45649</v>
      </c>
      <c r="C7" s="134" t="s">
        <v>118</v>
      </c>
      <c r="D7" s="135"/>
      <c r="E7" s="25">
        <v>-27500</v>
      </c>
      <c r="F7" s="16"/>
    </row>
    <row r="8" spans="1:6" ht="36" customHeight="1" x14ac:dyDescent="0.3">
      <c r="A8" s="29">
        <v>3</v>
      </c>
      <c r="B8" s="19">
        <v>45656</v>
      </c>
      <c r="C8" s="106" t="s">
        <v>119</v>
      </c>
      <c r="D8" s="107"/>
      <c r="E8" s="25">
        <v>-41250</v>
      </c>
      <c r="F8" s="16"/>
    </row>
    <row r="9" spans="1:6" ht="36" customHeight="1" x14ac:dyDescent="0.3">
      <c r="A9" s="114" t="s">
        <v>19</v>
      </c>
      <c r="B9" s="115"/>
      <c r="C9" s="115"/>
      <c r="D9" s="115"/>
      <c r="E9" s="115"/>
      <c r="F9" s="116"/>
    </row>
    <row r="10" spans="1:6" ht="36" customHeight="1" x14ac:dyDescent="0.3">
      <c r="A10" s="61" t="s">
        <v>8</v>
      </c>
      <c r="B10" s="62"/>
      <c r="C10" s="17" t="s">
        <v>9</v>
      </c>
      <c r="D10" s="17" t="s">
        <v>4</v>
      </c>
      <c r="E10" s="17" t="s">
        <v>6</v>
      </c>
      <c r="F10" s="17" t="s">
        <v>7</v>
      </c>
    </row>
    <row r="11" spans="1:6" ht="36" customHeight="1" x14ac:dyDescent="0.3">
      <c r="A11" s="61" t="s">
        <v>10</v>
      </c>
      <c r="B11" s="62"/>
      <c r="C11" s="117">
        <f>C14+C16+C18+C20+C29</f>
        <v>8482802</v>
      </c>
      <c r="D11" s="118"/>
      <c r="E11" s="119"/>
      <c r="F11" s="16"/>
    </row>
    <row r="12" spans="1:6" ht="36" customHeight="1" x14ac:dyDescent="0.3">
      <c r="A12" s="103" t="s">
        <v>13</v>
      </c>
      <c r="B12" s="17">
        <v>1</v>
      </c>
      <c r="C12" s="24" t="s">
        <v>114</v>
      </c>
      <c r="D12" s="23" t="s">
        <v>49</v>
      </c>
      <c r="E12" s="22">
        <v>987500</v>
      </c>
      <c r="F12" s="16"/>
    </row>
    <row r="13" spans="1:6" ht="36" customHeight="1" x14ac:dyDescent="0.3">
      <c r="A13" s="104"/>
      <c r="B13" s="17">
        <v>2</v>
      </c>
      <c r="C13" s="24" t="s">
        <v>115</v>
      </c>
      <c r="D13" s="23" t="s">
        <v>49</v>
      </c>
      <c r="E13" s="22">
        <v>6300000</v>
      </c>
      <c r="F13" s="16"/>
    </row>
    <row r="14" spans="1:6" ht="36" customHeight="1" x14ac:dyDescent="0.3">
      <c r="A14" s="105"/>
      <c r="B14" s="17" t="s">
        <v>11</v>
      </c>
      <c r="C14" s="120">
        <f>SUM(E12:E13)</f>
        <v>7287500</v>
      </c>
      <c r="D14" s="121"/>
      <c r="E14" s="122"/>
      <c r="F14" s="16"/>
    </row>
    <row r="15" spans="1:6" ht="36" customHeight="1" x14ac:dyDescent="0.3">
      <c r="A15" s="103" t="s">
        <v>14</v>
      </c>
      <c r="B15" s="17">
        <v>1</v>
      </c>
      <c r="C15" s="20"/>
      <c r="D15" s="19"/>
      <c r="E15" s="18"/>
      <c r="F15" s="16"/>
    </row>
    <row r="16" spans="1:6" ht="36" customHeight="1" x14ac:dyDescent="0.3">
      <c r="A16" s="105"/>
      <c r="B16" s="17" t="s">
        <v>11</v>
      </c>
      <c r="C16" s="126">
        <f>SUM(E15:E15)</f>
        <v>0</v>
      </c>
      <c r="D16" s="127"/>
      <c r="E16" s="128"/>
      <c r="F16" s="16"/>
    </row>
    <row r="17" spans="1:6" ht="36" customHeight="1" x14ac:dyDescent="0.3">
      <c r="A17" s="103" t="s">
        <v>12</v>
      </c>
      <c r="B17" s="17">
        <v>1</v>
      </c>
      <c r="C17" s="20"/>
      <c r="D17" s="20"/>
      <c r="E17" s="21"/>
      <c r="F17" s="16"/>
    </row>
    <row r="18" spans="1:6" ht="36" customHeight="1" x14ac:dyDescent="0.3">
      <c r="A18" s="105"/>
      <c r="B18" s="17" t="s">
        <v>11</v>
      </c>
      <c r="C18" s="129">
        <v>0</v>
      </c>
      <c r="D18" s="130"/>
      <c r="E18" s="131"/>
      <c r="F18" s="16"/>
    </row>
    <row r="19" spans="1:6" ht="36" customHeight="1" x14ac:dyDescent="0.3">
      <c r="A19" s="103" t="s">
        <v>32</v>
      </c>
      <c r="B19" s="17">
        <v>1</v>
      </c>
      <c r="C19" s="20"/>
      <c r="D19" s="19"/>
      <c r="E19" s="18"/>
      <c r="F19" s="16"/>
    </row>
    <row r="20" spans="1:6" ht="36" customHeight="1" x14ac:dyDescent="0.3">
      <c r="A20" s="105"/>
      <c r="B20" s="17" t="s">
        <v>11</v>
      </c>
      <c r="C20" s="126">
        <f>SUM(E19:E19)</f>
        <v>0</v>
      </c>
      <c r="D20" s="127"/>
      <c r="E20" s="128"/>
      <c r="F20" s="16"/>
    </row>
    <row r="21" spans="1:6" ht="36" customHeight="1" x14ac:dyDescent="0.3">
      <c r="A21" s="103" t="s">
        <v>24</v>
      </c>
      <c r="B21" s="17">
        <v>1</v>
      </c>
      <c r="C21" s="20" t="s">
        <v>120</v>
      </c>
      <c r="D21" s="19">
        <v>45631</v>
      </c>
      <c r="E21" s="18">
        <v>133220</v>
      </c>
      <c r="F21" s="16"/>
    </row>
    <row r="22" spans="1:6" ht="36" customHeight="1" x14ac:dyDescent="0.3">
      <c r="A22" s="104"/>
      <c r="B22" s="17">
        <v>2</v>
      </c>
      <c r="C22" s="20" t="s">
        <v>121</v>
      </c>
      <c r="D22" s="19">
        <v>45635</v>
      </c>
      <c r="E22" s="18">
        <v>650000</v>
      </c>
      <c r="F22" s="16"/>
    </row>
    <row r="23" spans="1:6" ht="36" customHeight="1" x14ac:dyDescent="0.3">
      <c r="A23" s="104"/>
      <c r="B23" s="17">
        <v>3</v>
      </c>
      <c r="C23" s="20" t="s">
        <v>91</v>
      </c>
      <c r="D23" s="19">
        <v>45643</v>
      </c>
      <c r="E23" s="18">
        <v>100000</v>
      </c>
      <c r="F23" s="16"/>
    </row>
    <row r="24" spans="1:6" ht="36" customHeight="1" x14ac:dyDescent="0.3">
      <c r="A24" s="104"/>
      <c r="B24" s="17">
        <v>4</v>
      </c>
      <c r="C24" s="20" t="s">
        <v>122</v>
      </c>
      <c r="D24" s="19">
        <v>45645</v>
      </c>
      <c r="E24" s="18">
        <v>137350</v>
      </c>
      <c r="F24" s="16"/>
    </row>
    <row r="25" spans="1:6" ht="36" customHeight="1" x14ac:dyDescent="0.3">
      <c r="A25" s="104"/>
      <c r="B25" s="17">
        <v>5</v>
      </c>
      <c r="C25" s="20" t="s">
        <v>95</v>
      </c>
      <c r="D25" s="19">
        <v>45652</v>
      </c>
      <c r="E25" s="18">
        <v>130000</v>
      </c>
      <c r="F25" s="16"/>
    </row>
    <row r="26" spans="1:6" ht="36" customHeight="1" x14ac:dyDescent="0.3">
      <c r="A26" s="104"/>
      <c r="B26" s="17">
        <v>6</v>
      </c>
      <c r="C26" s="20" t="s">
        <v>74</v>
      </c>
      <c r="D26" s="19">
        <v>45653</v>
      </c>
      <c r="E26" s="18">
        <v>2012</v>
      </c>
      <c r="F26" s="16"/>
    </row>
    <row r="27" spans="1:6" ht="36" customHeight="1" x14ac:dyDescent="0.3">
      <c r="A27" s="104"/>
      <c r="B27" s="17">
        <v>7</v>
      </c>
      <c r="C27" s="20" t="s">
        <v>74</v>
      </c>
      <c r="D27" s="19">
        <v>45653</v>
      </c>
      <c r="E27" s="18">
        <v>8970</v>
      </c>
      <c r="F27" s="16"/>
    </row>
    <row r="28" spans="1:6" ht="36" customHeight="1" x14ac:dyDescent="0.3">
      <c r="A28" s="104"/>
      <c r="B28" s="17">
        <v>8</v>
      </c>
      <c r="C28" s="20" t="s">
        <v>116</v>
      </c>
      <c r="D28" s="19">
        <v>45656</v>
      </c>
      <c r="E28" s="18">
        <v>33750</v>
      </c>
      <c r="F28" s="16"/>
    </row>
    <row r="29" spans="1:6" ht="36" customHeight="1" x14ac:dyDescent="0.3">
      <c r="A29" s="105"/>
      <c r="B29" s="17" t="s">
        <v>11</v>
      </c>
      <c r="C29" s="123">
        <f>SUM(E21:E28)</f>
        <v>1195302</v>
      </c>
      <c r="D29" s="124"/>
      <c r="E29" s="125"/>
      <c r="F29" s="16"/>
    </row>
    <row r="30" spans="1:6" x14ac:dyDescent="0.3">
      <c r="E30" s="3"/>
    </row>
    <row r="31" spans="1:6" x14ac:dyDescent="0.3">
      <c r="E31" s="3"/>
    </row>
  </sheetData>
  <mergeCells count="24">
    <mergeCell ref="C7:D7"/>
    <mergeCell ref="C8:D8"/>
    <mergeCell ref="A17:A18"/>
    <mergeCell ref="A15:A16"/>
    <mergeCell ref="C18:E18"/>
    <mergeCell ref="A21:A29"/>
    <mergeCell ref="A19:A20"/>
    <mergeCell ref="C20:E20"/>
    <mergeCell ref="C16:E16"/>
    <mergeCell ref="C29:E29"/>
    <mergeCell ref="A9:F9"/>
    <mergeCell ref="A10:B10"/>
    <mergeCell ref="A11:B11"/>
    <mergeCell ref="C11:E11"/>
    <mergeCell ref="C14:E14"/>
    <mergeCell ref="A12:A14"/>
    <mergeCell ref="C6:D6"/>
    <mergeCell ref="A5:B5"/>
    <mergeCell ref="C5:D5"/>
    <mergeCell ref="A3:E3"/>
    <mergeCell ref="A1:F1"/>
    <mergeCell ref="C4:D4"/>
    <mergeCell ref="B2:C2"/>
    <mergeCell ref="E2:F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7030A0"/>
    <pageSetUpPr fitToPage="1"/>
  </sheetPr>
  <dimension ref="A1:F30"/>
  <sheetViews>
    <sheetView view="pageBreakPreview" zoomScale="80" zoomScaleNormal="100" zoomScaleSheetLayoutView="80" workbookViewId="0">
      <selection activeCell="E6" sqref="E6"/>
    </sheetView>
  </sheetViews>
  <sheetFormatPr defaultRowHeight="16.5" x14ac:dyDescent="0.3"/>
  <cols>
    <col min="1" max="1" width="11.875" style="1" customWidth="1"/>
    <col min="2" max="2" width="14.75" style="1" customWidth="1"/>
    <col min="3" max="3" width="59.875" style="1" customWidth="1"/>
    <col min="4" max="4" width="13.25" style="1" customWidth="1"/>
    <col min="5" max="5" width="18" style="2" customWidth="1"/>
    <col min="6" max="6" width="13.875" style="1" customWidth="1"/>
    <col min="7" max="16384" width="9" style="1"/>
  </cols>
  <sheetData>
    <row r="1" spans="1:6" customFormat="1" ht="45" customHeight="1" x14ac:dyDescent="0.3">
      <c r="A1" s="110" t="s">
        <v>123</v>
      </c>
      <c r="B1" s="111"/>
      <c r="C1" s="111"/>
      <c r="D1" s="111"/>
      <c r="E1" s="111"/>
      <c r="F1" s="112"/>
    </row>
    <row r="2" spans="1:6" ht="36" customHeight="1" x14ac:dyDescent="0.3">
      <c r="A2" s="17" t="s">
        <v>0</v>
      </c>
      <c r="B2" s="113" t="s">
        <v>46</v>
      </c>
      <c r="C2" s="113"/>
      <c r="D2" s="17" t="s">
        <v>1</v>
      </c>
      <c r="E2" s="113" t="s">
        <v>43</v>
      </c>
      <c r="F2" s="113"/>
    </row>
    <row r="3" spans="1:6" ht="36" customHeight="1" x14ac:dyDescent="0.3">
      <c r="A3" s="114" t="s">
        <v>2</v>
      </c>
      <c r="B3" s="115"/>
      <c r="C3" s="115"/>
      <c r="D3" s="115"/>
      <c r="E3" s="116"/>
      <c r="F3" s="29"/>
    </row>
    <row r="4" spans="1:6" ht="36" customHeight="1" x14ac:dyDescent="0.3">
      <c r="A4" s="17" t="s">
        <v>3</v>
      </c>
      <c r="B4" s="17" t="s">
        <v>4</v>
      </c>
      <c r="C4" s="61" t="s">
        <v>35</v>
      </c>
      <c r="D4" s="62"/>
      <c r="E4" s="17" t="s">
        <v>22</v>
      </c>
      <c r="F4" s="17" t="s">
        <v>7</v>
      </c>
    </row>
    <row r="5" spans="1:6" ht="36" customHeight="1" x14ac:dyDescent="0.3">
      <c r="A5" s="61" t="s">
        <v>17</v>
      </c>
      <c r="B5" s="62"/>
      <c r="C5" s="55"/>
      <c r="D5" s="56"/>
      <c r="E5" s="44">
        <f>SUM(E6:E8)</f>
        <v>-314500</v>
      </c>
      <c r="F5" s="16"/>
    </row>
    <row r="6" spans="1:6" ht="36" customHeight="1" x14ac:dyDescent="0.3">
      <c r="A6" s="136">
        <v>1</v>
      </c>
      <c r="B6" s="137">
        <v>45631</v>
      </c>
      <c r="C6" s="140" t="s">
        <v>124</v>
      </c>
      <c r="D6" s="141"/>
      <c r="E6" s="25">
        <v>45640</v>
      </c>
      <c r="F6" s="16"/>
    </row>
    <row r="7" spans="1:6" ht="36" customHeight="1" x14ac:dyDescent="0.3">
      <c r="A7" s="136">
        <v>2</v>
      </c>
      <c r="B7" s="142">
        <v>45646</v>
      </c>
      <c r="C7" s="139" t="s">
        <v>125</v>
      </c>
      <c r="D7" s="139"/>
      <c r="E7" s="25">
        <v>-259820</v>
      </c>
      <c r="F7" s="16"/>
    </row>
    <row r="8" spans="1:6" ht="36" customHeight="1" x14ac:dyDescent="0.3">
      <c r="A8" s="136">
        <v>3</v>
      </c>
      <c r="B8" s="142">
        <v>45646</v>
      </c>
      <c r="C8" s="139" t="s">
        <v>126</v>
      </c>
      <c r="D8" s="139"/>
      <c r="E8" s="25">
        <v>-100320</v>
      </c>
      <c r="F8" s="16"/>
    </row>
    <row r="9" spans="1:6" ht="36" customHeight="1" x14ac:dyDescent="0.3">
      <c r="A9" s="114" t="s">
        <v>19</v>
      </c>
      <c r="B9" s="115"/>
      <c r="C9" s="115"/>
      <c r="D9" s="115"/>
      <c r="E9" s="115"/>
      <c r="F9" s="116"/>
    </row>
    <row r="10" spans="1:6" ht="36" customHeight="1" x14ac:dyDescent="0.3">
      <c r="A10" s="61" t="s">
        <v>8</v>
      </c>
      <c r="B10" s="62"/>
      <c r="C10" s="17" t="s">
        <v>9</v>
      </c>
      <c r="D10" s="17" t="s">
        <v>4</v>
      </c>
      <c r="E10" s="17" t="s">
        <v>6</v>
      </c>
      <c r="F10" s="17" t="s">
        <v>7</v>
      </c>
    </row>
    <row r="11" spans="1:6" ht="36" customHeight="1" x14ac:dyDescent="0.3">
      <c r="A11" s="61" t="s">
        <v>10</v>
      </c>
      <c r="B11" s="62"/>
      <c r="C11" s="117">
        <f>C14+C16+C18+C20+C28</f>
        <v>24005552</v>
      </c>
      <c r="D11" s="118"/>
      <c r="E11" s="119"/>
      <c r="F11" s="16"/>
    </row>
    <row r="12" spans="1:6" ht="36" customHeight="1" x14ac:dyDescent="0.3">
      <c r="A12" s="103" t="s">
        <v>13</v>
      </c>
      <c r="B12" s="17">
        <v>1</v>
      </c>
      <c r="C12" s="24" t="s">
        <v>127</v>
      </c>
      <c r="D12" s="23" t="s">
        <v>107</v>
      </c>
      <c r="E12" s="22">
        <v>2337500</v>
      </c>
      <c r="F12" s="16"/>
    </row>
    <row r="13" spans="1:6" ht="36" customHeight="1" x14ac:dyDescent="0.3">
      <c r="A13" s="104"/>
      <c r="B13" s="17">
        <v>2</v>
      </c>
      <c r="C13" s="24" t="s">
        <v>128</v>
      </c>
      <c r="D13" s="23" t="s">
        <v>107</v>
      </c>
      <c r="E13" s="22">
        <v>13013042</v>
      </c>
      <c r="F13" s="16"/>
    </row>
    <row r="14" spans="1:6" ht="36" customHeight="1" x14ac:dyDescent="0.3">
      <c r="A14" s="105"/>
      <c r="B14" s="17" t="s">
        <v>11</v>
      </c>
      <c r="C14" s="120">
        <f>SUM(E12:E13)</f>
        <v>15350542</v>
      </c>
      <c r="D14" s="121"/>
      <c r="E14" s="122"/>
      <c r="F14" s="16"/>
    </row>
    <row r="15" spans="1:6" ht="36" customHeight="1" x14ac:dyDescent="0.3">
      <c r="A15" s="103" t="s">
        <v>14</v>
      </c>
      <c r="B15" s="17">
        <v>1</v>
      </c>
      <c r="C15" s="20"/>
      <c r="D15" s="19"/>
      <c r="E15" s="18"/>
      <c r="F15" s="16"/>
    </row>
    <row r="16" spans="1:6" ht="36" customHeight="1" x14ac:dyDescent="0.3">
      <c r="A16" s="105"/>
      <c r="B16" s="17" t="s">
        <v>11</v>
      </c>
      <c r="C16" s="126">
        <f>SUM(E15:E15)</f>
        <v>0</v>
      </c>
      <c r="D16" s="127"/>
      <c r="E16" s="128"/>
      <c r="F16" s="16"/>
    </row>
    <row r="17" spans="1:6" ht="36" customHeight="1" x14ac:dyDescent="0.3">
      <c r="A17" s="103" t="s">
        <v>12</v>
      </c>
      <c r="B17" s="17">
        <v>1</v>
      </c>
      <c r="C17" s="20"/>
      <c r="D17" s="20"/>
      <c r="E17" s="21"/>
      <c r="F17" s="16"/>
    </row>
    <row r="18" spans="1:6" ht="36" customHeight="1" x14ac:dyDescent="0.3">
      <c r="A18" s="105"/>
      <c r="B18" s="17" t="s">
        <v>11</v>
      </c>
      <c r="C18" s="129">
        <v>0</v>
      </c>
      <c r="D18" s="130"/>
      <c r="E18" s="131"/>
      <c r="F18" s="16"/>
    </row>
    <row r="19" spans="1:6" ht="36" customHeight="1" x14ac:dyDescent="0.3">
      <c r="A19" s="103" t="s">
        <v>32</v>
      </c>
      <c r="B19" s="17">
        <v>1</v>
      </c>
      <c r="C19" s="20"/>
      <c r="D19" s="19"/>
      <c r="E19" s="18"/>
      <c r="F19" s="16"/>
    </row>
    <row r="20" spans="1:6" ht="36" customHeight="1" x14ac:dyDescent="0.3">
      <c r="A20" s="105"/>
      <c r="B20" s="17" t="s">
        <v>11</v>
      </c>
      <c r="C20" s="126">
        <f>SUM(E19:E19)</f>
        <v>0</v>
      </c>
      <c r="D20" s="127"/>
      <c r="E20" s="128"/>
      <c r="F20" s="16"/>
    </row>
    <row r="21" spans="1:6" ht="36" customHeight="1" x14ac:dyDescent="0.3">
      <c r="A21" s="103" t="s">
        <v>24</v>
      </c>
      <c r="B21" s="17">
        <v>1</v>
      </c>
      <c r="C21" s="138" t="s">
        <v>129</v>
      </c>
      <c r="D21" s="142">
        <v>45631</v>
      </c>
      <c r="E21" s="143">
        <v>7950000</v>
      </c>
      <c r="F21" s="138"/>
    </row>
    <row r="22" spans="1:6" ht="36" customHeight="1" x14ac:dyDescent="0.3">
      <c r="A22" s="104"/>
      <c r="B22" s="17">
        <v>2</v>
      </c>
      <c r="C22" s="144" t="s">
        <v>130</v>
      </c>
      <c r="D22" s="142">
        <v>45631</v>
      </c>
      <c r="E22" s="143">
        <v>172500</v>
      </c>
      <c r="F22" s="138"/>
    </row>
    <row r="23" spans="1:6" ht="36" customHeight="1" x14ac:dyDescent="0.3">
      <c r="A23" s="104"/>
      <c r="B23" s="17">
        <v>3</v>
      </c>
      <c r="C23" s="144" t="s">
        <v>91</v>
      </c>
      <c r="D23" s="142">
        <v>45643</v>
      </c>
      <c r="E23" s="143">
        <v>268000</v>
      </c>
      <c r="F23" s="138"/>
    </row>
    <row r="24" spans="1:6" ht="36" customHeight="1" x14ac:dyDescent="0.3">
      <c r="A24" s="104"/>
      <c r="B24" s="17">
        <v>4</v>
      </c>
      <c r="C24" s="144" t="s">
        <v>131</v>
      </c>
      <c r="D24" s="142">
        <v>45645</v>
      </c>
      <c r="E24" s="143">
        <v>184050</v>
      </c>
      <c r="F24" s="138"/>
    </row>
    <row r="25" spans="1:6" ht="36" customHeight="1" x14ac:dyDescent="0.3">
      <c r="A25" s="104"/>
      <c r="B25" s="17">
        <v>5</v>
      </c>
      <c r="C25" s="144" t="s">
        <v>95</v>
      </c>
      <c r="D25" s="142">
        <v>45652</v>
      </c>
      <c r="E25" s="143">
        <v>80000</v>
      </c>
      <c r="F25" s="138"/>
    </row>
    <row r="26" spans="1:6" ht="36" customHeight="1" x14ac:dyDescent="0.3">
      <c r="A26" s="104"/>
      <c r="B26" s="17">
        <v>6</v>
      </c>
      <c r="C26" s="144" t="s">
        <v>74</v>
      </c>
      <c r="D26" s="142">
        <v>45653</v>
      </c>
      <c r="E26" s="143">
        <v>110</v>
      </c>
      <c r="F26" s="138"/>
    </row>
    <row r="27" spans="1:6" ht="36" customHeight="1" x14ac:dyDescent="0.3">
      <c r="A27" s="104"/>
      <c r="B27" s="17">
        <v>7</v>
      </c>
      <c r="C27" s="144" t="s">
        <v>74</v>
      </c>
      <c r="D27" s="142">
        <v>45653</v>
      </c>
      <c r="E27" s="143">
        <v>350</v>
      </c>
      <c r="F27" s="138"/>
    </row>
    <row r="28" spans="1:6" ht="36" customHeight="1" x14ac:dyDescent="0.3">
      <c r="A28" s="105"/>
      <c r="B28" s="17" t="s">
        <v>11</v>
      </c>
      <c r="C28" s="123">
        <f>SUM(E21:E27)</f>
        <v>8655010</v>
      </c>
      <c r="D28" s="124"/>
      <c r="E28" s="125"/>
      <c r="F28" s="16"/>
    </row>
    <row r="29" spans="1:6" x14ac:dyDescent="0.3">
      <c r="E29" s="3"/>
    </row>
    <row r="30" spans="1:6" x14ac:dyDescent="0.3">
      <c r="E30" s="3"/>
    </row>
  </sheetData>
  <mergeCells count="24">
    <mergeCell ref="C7:D7"/>
    <mergeCell ref="C8:D8"/>
    <mergeCell ref="C6:D6"/>
    <mergeCell ref="A21:A28"/>
    <mergeCell ref="C28:E28"/>
    <mergeCell ref="A15:A16"/>
    <mergeCell ref="C16:E16"/>
    <mergeCell ref="A17:A18"/>
    <mergeCell ref="C18:E18"/>
    <mergeCell ref="A19:A20"/>
    <mergeCell ref="C20:E20"/>
    <mergeCell ref="A9:F9"/>
    <mergeCell ref="A10:B10"/>
    <mergeCell ref="A11:B11"/>
    <mergeCell ref="C11:E11"/>
    <mergeCell ref="A12:A14"/>
    <mergeCell ref="C14:E14"/>
    <mergeCell ref="A5:B5"/>
    <mergeCell ref="A1:F1"/>
    <mergeCell ref="B2:C2"/>
    <mergeCell ref="E2:F2"/>
    <mergeCell ref="A3:E3"/>
    <mergeCell ref="C4:D4"/>
    <mergeCell ref="C5:D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6</vt:i4>
      </vt:variant>
    </vt:vector>
  </HeadingPairs>
  <TitlesOfParts>
    <vt:vector size="13" baseType="lpstr">
      <vt:lpstr>행주농가</vt:lpstr>
      <vt:lpstr>할머니와 재봉틀</vt:lpstr>
      <vt:lpstr>병원도우미</vt:lpstr>
      <vt:lpstr>학교급식도우미</vt:lpstr>
      <vt:lpstr>배움터지킴이</vt:lpstr>
      <vt:lpstr>학교환경관리지원</vt:lpstr>
      <vt:lpstr>공립유치원도우미</vt:lpstr>
      <vt:lpstr>공립유치원도우미!Print_Area</vt:lpstr>
      <vt:lpstr>배움터지킴이!Print_Area</vt:lpstr>
      <vt:lpstr>학교급식도우미!Print_Area</vt:lpstr>
      <vt:lpstr>학교환경관리지원!Print_Area</vt:lpstr>
      <vt:lpstr>'할머니와 재봉틀'!Print_Area</vt:lpstr>
      <vt:lpstr>행주농가!Print_Area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jaewook lee</cp:lastModifiedBy>
  <cp:lastPrinted>2025-01-06T06:00:30Z</cp:lastPrinted>
  <dcterms:created xsi:type="dcterms:W3CDTF">2013-04-19T01:27:08Z</dcterms:created>
  <dcterms:modified xsi:type="dcterms:W3CDTF">2025-01-06T06:00:35Z</dcterms:modified>
</cp:coreProperties>
</file>