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1. 통합\"/>
    </mc:Choice>
  </mc:AlternateContent>
  <bookViews>
    <workbookView xWindow="-28800" yWindow="15" windowWidth="14400" windowHeight="15600"/>
  </bookViews>
  <sheets>
    <sheet name="행주농가" sheetId="1" r:id="rId1"/>
    <sheet name="할머니와 재봉틀" sheetId="2" r:id="rId2"/>
    <sheet name="병원도우미" sheetId="4" r:id="rId3"/>
    <sheet name="학교급식도우미" sheetId="6" r:id="rId4"/>
    <sheet name="배움터지킴이" sheetId="5" r:id="rId5"/>
    <sheet name="학교환경관리지원" sheetId="3" r:id="rId6"/>
    <sheet name="공립유치원도우미" sheetId="7" r:id="rId7"/>
  </sheets>
  <definedNames>
    <definedName name="_xlnm.Print_Area" localSheetId="6">공립유치원도우미!$A$1:$F$21</definedName>
    <definedName name="_xlnm.Print_Area" localSheetId="4">배움터지킴이!$A$1:$F$21</definedName>
    <definedName name="_xlnm.Print_Area" localSheetId="3">학교급식도우미!$A$1:$F$21</definedName>
    <definedName name="_xlnm.Print_Area" localSheetId="5">학교환경관리지원!$A$1:$F$25</definedName>
    <definedName name="_xlnm.Print_Area" localSheetId="1">'할머니와 재봉틀'!$A$1:$F$54</definedName>
    <definedName name="_xlnm.Print_Area" localSheetId="0">행주농가!$A$1:$F$73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" l="1"/>
  <c r="C21" i="7" l="1"/>
  <c r="C21" i="5"/>
  <c r="C21" i="6"/>
  <c r="C25" i="3"/>
  <c r="E5" i="7" l="1"/>
  <c r="C28" i="2"/>
  <c r="C13" i="4" l="1"/>
  <c r="E5" i="3" l="1"/>
  <c r="E5" i="5"/>
  <c r="C19" i="4"/>
  <c r="C17" i="4"/>
  <c r="C15" i="4" l="1"/>
  <c r="C73" i="1"/>
  <c r="C12" i="5"/>
  <c r="C18" i="7" l="1"/>
  <c r="C14" i="7"/>
  <c r="C12" i="7"/>
  <c r="C18" i="6"/>
  <c r="C14" i="6"/>
  <c r="C12" i="6"/>
  <c r="E5" i="6"/>
  <c r="C18" i="5"/>
  <c r="C14" i="5"/>
  <c r="C23" i="4"/>
  <c r="C9" i="4" s="1"/>
  <c r="C5" i="4"/>
  <c r="C12" i="3"/>
  <c r="C14" i="3"/>
  <c r="C18" i="3"/>
  <c r="C54" i="2"/>
  <c r="C40" i="2"/>
  <c r="E5" i="2"/>
  <c r="C9" i="7" l="1"/>
  <c r="C26" i="2"/>
  <c r="C9" i="5"/>
  <c r="C9" i="3"/>
  <c r="C9" i="6"/>
  <c r="C42" i="1"/>
  <c r="C46" i="1"/>
  <c r="C35" i="1"/>
  <c r="E5" i="1"/>
  <c r="C32" i="1" l="1"/>
</calcChain>
</file>

<file path=xl/sharedStrings.xml><?xml version="1.0" encoding="utf-8"?>
<sst xmlns="http://schemas.openxmlformats.org/spreadsheetml/2006/main" count="341" uniqueCount="139">
  <si>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</si>
  <si>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</si>
  <si>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</si>
  <si>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</si>
  <si>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</si>
  <si>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</si>
  <si>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</si>
  <si>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</si>
  <si>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</si>
  <si>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</si>
  <si>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</si>
  <si>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</si>
  <si>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</si>
  <si>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</si>
  <si>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</si>
  <si>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</si>
  <si>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</si>
  <si>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</si>
  <si>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</si>
  <si>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</si>
  <si>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</si>
  <si>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</si>
  <si>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</si>
  <si>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</si>
  <si>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</si>
  <si>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</si>
  <si>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 현금수익금 입금</t>
  </si>
  <si>
    <t>할머니와재봉틀</t>
  </si>
  <si>
    <t>강연주</t>
  </si>
  <si>
    <t xml:space="preserve"> </t>
    <phoneticPr fontId="6" type="noConversion"/>
  </si>
  <si>
    <t>할머니와재봉틀 카드수익금(개인고객) 입금</t>
    <phoneticPr fontId="6" type="noConversion"/>
  </si>
  <si>
    <t>□ 지출(보조금+매출) 현황</t>
  </si>
  <si>
    <t>인건비</t>
  </si>
  <si>
    <t>재료비</t>
  </si>
  <si>
    <t>장비구입비</t>
  </si>
  <si>
    <t>기타운영비</t>
  </si>
  <si>
    <t>할머니와재봉틀 카드수수료 지급</t>
  </si>
  <si>
    <t>수입항목(매출처)</t>
    <phoneticPr fontId="1" type="noConversion"/>
  </si>
  <si>
    <t>허재정</t>
    <phoneticPr fontId="1" type="noConversion"/>
  </si>
  <si>
    <t>학교환경관리지원</t>
  </si>
  <si>
    <t>병원도우미</t>
    <phoneticPr fontId="1" type="noConversion"/>
  </si>
  <si>
    <t>세부내역</t>
    <phoneticPr fontId="1" type="noConversion"/>
  </si>
  <si>
    <t>병원도우미 참여자 보조금 인건비 지급</t>
    <phoneticPr fontId="1" type="noConversion"/>
  </si>
  <si>
    <t>병원도우미 참여자 수익금 인건비 지급</t>
    <phoneticPr fontId="1" type="noConversion"/>
  </si>
  <si>
    <t>배움터지킴이</t>
    <phoneticPr fontId="1" type="noConversion"/>
  </si>
  <si>
    <t>이지영</t>
    <phoneticPr fontId="1" type="noConversion"/>
  </si>
  <si>
    <t>학교급식도우미</t>
  </si>
  <si>
    <t>허재정</t>
  </si>
  <si>
    <t>공립유치원도우미</t>
    <phoneticPr fontId="1" type="noConversion"/>
  </si>
  <si>
    <t>할머니와재봉틀 카드수익금(자판기판매) 입금</t>
    <phoneticPr fontId="6" type="noConversion"/>
  </si>
  <si>
    <t>장비구입비</t>
    <phoneticPr fontId="1" type="noConversion"/>
  </si>
  <si>
    <t>행주농가 원재료(깨) 구입비 지급</t>
  </si>
  <si>
    <t>할머니와재봉틀 수익금(개인고객) 입금</t>
    <phoneticPr fontId="6" type="noConversion"/>
  </si>
  <si>
    <t>2024. 11. 5.</t>
    <phoneticPr fontId="6" type="noConversion"/>
  </si>
  <si>
    <t>행주농가 운영물품(생산품 스티커) 제작비 지급</t>
  </si>
  <si>
    <t>행주농가 로컬푸드 타행이체 수수료 지급</t>
  </si>
  <si>
    <t>학교급식도우미 사업단 11월 사업추진현황 정보공개 (11월 30일 기준)</t>
    <phoneticPr fontId="6" type="noConversion"/>
  </si>
  <si>
    <t>학교급식도우미 사업단 참여자 11월 보조금 인건비 지급</t>
    <phoneticPr fontId="6" type="noConversion"/>
  </si>
  <si>
    <t>2024. 12. 5.</t>
    <phoneticPr fontId="6" type="noConversion"/>
  </si>
  <si>
    <t>학교급식도우미 사업단 참여자 11월 수익금 인건비 지급</t>
    <phoneticPr fontId="6" type="noConversion"/>
  </si>
  <si>
    <t>학교급식도우미 사업단 10월 사회보험료 납부</t>
    <phoneticPr fontId="6" type="noConversion"/>
  </si>
  <si>
    <t>2025년 참여자모집 히터 대여료 지급</t>
    <phoneticPr fontId="1" type="noConversion"/>
  </si>
  <si>
    <t>2024. 11. 28.</t>
    <phoneticPr fontId="1" type="noConversion"/>
  </si>
  <si>
    <t>학교환경관리지원 사업단 참여자 11월 보조금 인건비 지급</t>
    <phoneticPr fontId="1" type="noConversion"/>
  </si>
  <si>
    <t>2024. 12. 5.</t>
    <phoneticPr fontId="1" type="noConversion"/>
  </si>
  <si>
    <t>학교환경관리지원 사업단 참여자 11월 수익금 인건비 지급</t>
    <phoneticPr fontId="1" type="noConversion"/>
  </si>
  <si>
    <t>학교환경관리지원사업단 11월 사업추진현황 정보공개 (11월 30일 기준)</t>
    <phoneticPr fontId="1" type="noConversion"/>
  </si>
  <si>
    <t>사업단명</t>
    <phoneticPr fontId="1" type="noConversion"/>
  </si>
  <si>
    <t>학교환경관리지원 사업단 10월 사회보험료 납부</t>
    <phoneticPr fontId="1" type="noConversion"/>
  </si>
  <si>
    <t>2024. 11. 5.</t>
    <phoneticPr fontId="1" type="noConversion"/>
  </si>
  <si>
    <t>학교환경관리지원 사업단 10월 과납 사회보험료 환급</t>
    <phoneticPr fontId="1" type="noConversion"/>
  </si>
  <si>
    <t>2024. 11. 6.</t>
  </si>
  <si>
    <t>학교환경관리지원 참여자 안전용품(다목적장갑 및 핫팩) 구입비 지급</t>
    <phoneticPr fontId="1" type="noConversion"/>
  </si>
  <si>
    <t>학교환경관리지원 참여자 안전용품(방한모자) 구입비 지급</t>
    <phoneticPr fontId="1" type="noConversion"/>
  </si>
  <si>
    <t>2024. 11. 12.</t>
    <phoneticPr fontId="1" type="noConversion"/>
  </si>
  <si>
    <t>2024. 11. 12.</t>
    <phoneticPr fontId="1" type="noConversion"/>
  </si>
  <si>
    <t>학교환경관리지원 참여자 안전용품(미끄럼방지화) 구입비 지급</t>
    <phoneticPr fontId="1" type="noConversion"/>
  </si>
  <si>
    <t>2024. 11. 19.</t>
    <phoneticPr fontId="1" type="noConversion"/>
  </si>
  <si>
    <t>학교환경관리지원 종결평가회 식대 지급</t>
    <phoneticPr fontId="1" type="noConversion"/>
  </si>
  <si>
    <t>행주농가 사업단 11월 사업추진현황 정보공개 (11월 30일 기준)</t>
    <phoneticPr fontId="1" type="noConversion"/>
  </si>
  <si>
    <t>행주농가 운영물품(갈색원형병) 구입비 지급</t>
  </si>
  <si>
    <t>행주농가 운영물품(선물박스) 제작비 지급</t>
  </si>
  <si>
    <t>행주농가 하나로ESCM 10월 이용료 지급</t>
  </si>
  <si>
    <t>행주농가 11월고지 자판기 이용료 지급</t>
  </si>
  <si>
    <t>행주농가 11월고지 자판기이용료 지급</t>
  </si>
  <si>
    <t>사업장 11월고지(10월사용분) 전기요금 납부</t>
  </si>
  <si>
    <t>행주농가 11월고지 카드단말기 이용료 지급</t>
  </si>
  <si>
    <t>행주농가 11월고지 이동식 단말기 이용료 지급</t>
  </si>
  <si>
    <t>행주농가 11월고지 인터넷 전화요금지급</t>
  </si>
  <si>
    <t>행주농가 11월고지 공기청정기 이용료 지급</t>
  </si>
  <si>
    <t>사업장 11월 무인경비시스템 이용료 지급</t>
  </si>
  <si>
    <t>행주농가 종결평가회 식대 지급</t>
  </si>
  <si>
    <t>행주농가 10월 사회보험료 납부</t>
  </si>
  <si>
    <t>행주농가2025년 참여자 모집 물품(비닐 외 1건) 구입비 지급</t>
    <phoneticPr fontId="1" type="noConversion"/>
  </si>
  <si>
    <t>병원도우미 사업단 11월 사업추진현황 정보공개 (11월 30일 기준)</t>
    <phoneticPr fontId="1" type="noConversion"/>
  </si>
  <si>
    <t>병원도우미 10월 기관사회보험료 납부</t>
  </si>
  <si>
    <t>2025년 참여자모집 히터 대여료 지급</t>
  </si>
  <si>
    <t>배움터지킴이 사업단 참여자 11월 보조금 인건비 지급</t>
    <phoneticPr fontId="1" type="noConversion"/>
  </si>
  <si>
    <t>2024. 12. 5.</t>
    <phoneticPr fontId="1" type="noConversion"/>
  </si>
  <si>
    <t>배움터지킴이 사업단 참여자 11월 수익금 인건비 지급</t>
    <phoneticPr fontId="1" type="noConversion"/>
  </si>
  <si>
    <t>배움터지킴이 사업단 11월 사업추진현황 정보공개 (11월 30일 기준)</t>
    <phoneticPr fontId="1" type="noConversion"/>
  </si>
  <si>
    <t>배움터지킴이 사업단 10월 사회보험료 납부</t>
    <phoneticPr fontId="1" type="noConversion"/>
  </si>
  <si>
    <t>2024. 11. 5.</t>
    <phoneticPr fontId="1" type="noConversion"/>
  </si>
  <si>
    <t>배움터지킴이 사업단 활동물품(복사용지)구입</t>
    <phoneticPr fontId="1" type="noConversion"/>
  </si>
  <si>
    <t>2024. 11. 22.</t>
    <phoneticPr fontId="1" type="noConversion"/>
  </si>
  <si>
    <t>공립유치원도우미 사업단 11월 사업추진현황 정보공개 (11월 30일 기준)</t>
    <phoneticPr fontId="1" type="noConversion"/>
  </si>
  <si>
    <t>2024. 12. 5.</t>
    <phoneticPr fontId="1" type="noConversion"/>
  </si>
  <si>
    <t>공립유치원도우미 사업단 참여자 11월 보조금 인건비 지급</t>
    <phoneticPr fontId="1" type="noConversion"/>
  </si>
  <si>
    <t>공립유치원도우미 사업단 참여자 11월 수익금 인건비 지급</t>
    <phoneticPr fontId="1" type="noConversion"/>
  </si>
  <si>
    <t>공립유치원도우미 사업단 10월 사회보험료 납부</t>
    <phoneticPr fontId="1" type="noConversion"/>
  </si>
  <si>
    <t>2024. 11. 5.</t>
    <phoneticPr fontId="1" type="noConversion"/>
  </si>
  <si>
    <t>공립유치원도우미 사업단 활동물품(복사용지) 구입</t>
    <phoneticPr fontId="1" type="noConversion"/>
  </si>
  <si>
    <t>2024. 11. 22.</t>
    <phoneticPr fontId="1" type="noConversion"/>
  </si>
  <si>
    <t>할머니와재봉틀 수익금(개인고객) 입금</t>
    <phoneticPr fontId="6" type="noConversion"/>
  </si>
  <si>
    <t>할머니와재봉틀 수익금(고양시니어클럽) 입금</t>
    <phoneticPr fontId="6" type="noConversion"/>
  </si>
  <si>
    <t>할머니와재봉틀 수익금(고양시니어클럽) 입금</t>
    <phoneticPr fontId="6" type="noConversion"/>
  </si>
  <si>
    <t>할머니와재봉틀 수익금(고양시청 여성가족과) 입금</t>
    <phoneticPr fontId="6" type="noConversion"/>
  </si>
  <si>
    <t>할머니와재봉틀 수익금(고양시청 여성가족과) 입금</t>
    <phoneticPr fontId="6" type="noConversion"/>
  </si>
  <si>
    <t>할머니와재봉틀 수익금(디앤씨컴퍼니) 입금</t>
    <phoneticPr fontId="6" type="noConversion"/>
  </si>
  <si>
    <t>할머니와재봉틀 카드수익금(개인고객) 입금</t>
    <phoneticPr fontId="6" type="noConversion"/>
  </si>
  <si>
    <t>할머니와재봉틀 카드수익금(자판기판매) 입금</t>
    <phoneticPr fontId="6" type="noConversion"/>
  </si>
  <si>
    <t>할머니와재봉틀 카드수익금(자판기판매) 입금</t>
    <phoneticPr fontId="6" type="noConversion"/>
  </si>
  <si>
    <t>할머니와 재봉틀 참여자 11월 수익금 인건비 지급</t>
    <phoneticPr fontId="6" type="noConversion"/>
  </si>
  <si>
    <t>할머니와재봉틀 조끼원단 구입 및 인쇄비 지급</t>
  </si>
  <si>
    <t>할머니와재봉틀 운영물품(골덴원단 외 4건) 구입비 지급</t>
  </si>
  <si>
    <t>할머니와재봉틀 사업단 오가닉 원단 구입비 지급</t>
    <phoneticPr fontId="1" type="noConversion"/>
  </si>
  <si>
    <t>할머니와재봉틀 카라티 원단 구입비 지급</t>
  </si>
  <si>
    <t>할머니와재봉틀 원단(모자) 구입비 지급</t>
  </si>
  <si>
    <t>할머니와재봉틀 조끼원단 구입 및 인쇄비 지급 오류로 인한 반환액 입금</t>
  </si>
  <si>
    <t>할머니와재봉틀 사업단 참여자 10월 사회보험료 납부</t>
    <phoneticPr fontId="1" type="noConversion"/>
  </si>
  <si>
    <t>할머니와재봉틀 물품발송 택배비 지급</t>
    <phoneticPr fontId="1" type="noConversion"/>
  </si>
  <si>
    <t>할머니와재봉틀사업 다복꾸러미 물품 발송 택배비 지급</t>
  </si>
  <si>
    <t>할머니와재봉틀 다복꾸러미 패키지 구성품(국산들기름) 구입비 지급</t>
  </si>
  <si>
    <t>할머니와재봉틀 11월 고지 자판기 이용료 지급</t>
    <phoneticPr fontId="1" type="noConversion"/>
  </si>
  <si>
    <t>할머니와재봉틀 11월 고지 카드단말기 이용료 지급</t>
    <phoneticPr fontId="1" type="noConversion"/>
  </si>
  <si>
    <t>할머니와재봉틀 물품발송 택배비 지급</t>
    <phoneticPr fontId="1" type="noConversion"/>
  </si>
  <si>
    <t>할머니와재봉틀 사업단 종결평가회 식대 지급</t>
  </si>
  <si>
    <t>할머니와재봉틀 11월 사업추진현황 정보공개 (11월 30일 기준)</t>
    <phoneticPr fontId="6" type="noConversion"/>
  </si>
  <si>
    <t>행주농가 운영물품(페이퍼 타올)구입비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</si>
</sst>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);[Red]\(#,##0\)"/>
    <numFmt numFmtId="177" formatCode="yyyy\.m\.d"/>
    <numFmt numFmtId="178" formatCode="yyyy/m/d"/>
    <numFmt numFmtId="179" formatCode="yyyy\.\ m\.\ d"/>
    <numFmt numFmtId="180" formatCode="yyyy\.\ m\.\ d\.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11"/>
      <name val="굴림체"/>
      <family val="3"/>
      <charset val="129"/>
    </font>
    <font>
      <sz val="11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>
      <alignment vertical="center"/>
    </xf>
    <xf numFmtId="41" fontId="5" fillId="0" borderId="0">
      <alignment vertical="center"/>
    </xf>
    <xf numFmtId="0" fontId="2" fillId="0" borderId="0">
      <alignment vertical="center"/>
    </xf>
  </cellStyleXfs>
  <cellXfs count="14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0" borderId="0" xfId="2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76" fontId="7" fillId="3" borderId="1" xfId="2" applyNumberFormat="1" applyFont="1" applyFill="1" applyBorder="1" applyAlignment="1">
      <alignment horizontal="right" vertical="center" wrapText="1"/>
    </xf>
    <xf numFmtId="0" fontId="7" fillId="3" borderId="1" xfId="2" applyFont="1" applyFill="1" applyBorder="1" applyAlignment="1">
      <alignment horizontal="right" vertical="center" wrapText="1"/>
    </xf>
    <xf numFmtId="14" fontId="7" fillId="3" borderId="1" xfId="2" applyNumberFormat="1" applyFont="1" applyFill="1" applyBorder="1" applyAlignment="1">
      <alignment horizontal="center" vertical="center" wrapText="1"/>
    </xf>
    <xf numFmtId="41" fontId="5" fillId="0" borderId="0" xfId="2" applyNumberFormat="1" applyAlignment="1">
      <alignment horizontal="right" vertical="center"/>
    </xf>
    <xf numFmtId="0" fontId="5" fillId="0" borderId="0" xfId="2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righ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78" fontId="7" fillId="4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41" fontId="7" fillId="0" borderId="6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center" vertical="center"/>
    </xf>
    <xf numFmtId="41" fontId="10" fillId="0" borderId="1" xfId="1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41" fontId="10" fillId="0" borderId="1" xfId="1" applyFont="1" applyBorder="1" applyAlignment="1">
      <alignment horizontal="center" vertical="center"/>
    </xf>
    <xf numFmtId="41" fontId="7" fillId="0" borderId="6" xfId="1" applyFont="1" applyBorder="1" applyAlignment="1">
      <alignment horizontal="center" vertical="center" wrapText="1"/>
    </xf>
    <xf numFmtId="179" fontId="7" fillId="4" borderId="1" xfId="0" applyNumberFormat="1" applyFont="1" applyFill="1" applyBorder="1" applyAlignment="1">
      <alignment horizontal="center" vertical="center" wrapText="1"/>
    </xf>
    <xf numFmtId="41" fontId="7" fillId="3" borderId="1" xfId="4" applyFont="1" applyFill="1" applyBorder="1" applyAlignment="1">
      <alignment vertical="center" wrapText="1"/>
    </xf>
    <xf numFmtId="179" fontId="7" fillId="3" borderId="6" xfId="0" applyNumberFormat="1" applyFont="1" applyFill="1" applyBorder="1" applyAlignment="1">
      <alignment horizontal="center" vertical="center" wrapText="1"/>
    </xf>
    <xf numFmtId="180" fontId="10" fillId="0" borderId="1" xfId="0" applyNumberFormat="1" applyFont="1" applyBorder="1" applyAlignment="1">
      <alignment horizontal="center" vertical="center"/>
    </xf>
    <xf numFmtId="180" fontId="7" fillId="4" borderId="1" xfId="0" applyNumberFormat="1" applyFont="1" applyFill="1" applyBorder="1" applyAlignment="1">
      <alignment horizontal="center" vertical="center" wrapText="1"/>
    </xf>
    <xf numFmtId="180" fontId="7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1" xfId="2" applyNumberFormat="1" applyFont="1" applyBorder="1" applyAlignment="1">
      <alignment horizontal="right" vertical="center" wrapText="1"/>
    </xf>
    <xf numFmtId="41" fontId="7" fillId="0" borderId="1" xfId="4" applyFont="1" applyBorder="1" applyAlignment="1">
      <alignment horizontal="right" vertical="center" wrapText="1"/>
    </xf>
    <xf numFmtId="176" fontId="12" fillId="4" borderId="1" xfId="0" applyNumberFormat="1" applyFont="1" applyFill="1" applyBorder="1" applyAlignment="1">
      <alignment horizontal="right" vertical="center" wrapText="1"/>
    </xf>
    <xf numFmtId="176" fontId="12" fillId="3" borderId="1" xfId="0" applyNumberFormat="1" applyFont="1" applyFill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7" fillId="4" borderId="1" xfId="1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41" fontId="7" fillId="0" borderId="1" xfId="1" applyFont="1" applyBorder="1" applyAlignment="1">
      <alignment horizontal="center" vertical="center" wrapText="1"/>
    </xf>
    <xf numFmtId="41" fontId="10" fillId="0" borderId="1" xfId="0" applyNumberFormat="1" applyFont="1" applyBorder="1" applyAlignment="1">
      <alignment horizontal="center" vertical="center"/>
    </xf>
    <xf numFmtId="41" fontId="7" fillId="4" borderId="1" xfId="0" applyNumberFormat="1" applyFont="1" applyFill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0" fontId="8" fillId="0" borderId="4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41" fontId="7" fillId="0" borderId="2" xfId="4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41" fontId="7" fillId="0" borderId="3" xfId="4" applyFont="1" applyBorder="1" applyAlignment="1">
      <alignment horizontal="center" vertical="center" wrapText="1"/>
    </xf>
    <xf numFmtId="0" fontId="8" fillId="0" borderId="8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10" xfId="2" applyFont="1" applyBorder="1" applyAlignment="1">
      <alignment horizontal="left" vertical="center"/>
    </xf>
    <xf numFmtId="41" fontId="7" fillId="0" borderId="2" xfId="2" applyNumberFormat="1" applyFont="1" applyBorder="1" applyAlignment="1">
      <alignment horizontal="center" vertical="center" wrapText="1"/>
    </xf>
    <xf numFmtId="41" fontId="7" fillId="0" borderId="4" xfId="2" applyNumberFormat="1" applyFont="1" applyBorder="1" applyAlignment="1">
      <alignment horizontal="center" vertical="center" wrapText="1"/>
    </xf>
    <xf numFmtId="41" fontId="7" fillId="0" borderId="3" xfId="2" applyNumberFormat="1" applyFont="1" applyBorder="1" applyAlignment="1">
      <alignment horizontal="center" vertical="center" wrapText="1"/>
    </xf>
    <xf numFmtId="41" fontId="7" fillId="3" borderId="2" xfId="2" applyNumberFormat="1" applyFont="1" applyFill="1" applyBorder="1" applyAlignment="1">
      <alignment horizontal="center" vertical="center" wrapText="1"/>
    </xf>
    <xf numFmtId="41" fontId="7" fillId="3" borderId="4" xfId="2" applyNumberFormat="1" applyFont="1" applyFill="1" applyBorder="1" applyAlignment="1">
      <alignment horizontal="center" vertical="center" wrapText="1"/>
    </xf>
    <xf numFmtId="41" fontId="7" fillId="3" borderId="3" xfId="2" applyNumberFormat="1" applyFont="1" applyFill="1" applyBorder="1" applyAlignment="1">
      <alignment horizontal="center" vertical="center" wrapText="1"/>
    </xf>
    <xf numFmtId="41" fontId="7" fillId="3" borderId="2" xfId="4" applyFont="1" applyFill="1" applyBorder="1" applyAlignment="1">
      <alignment horizontal="center" vertical="center" wrapText="1"/>
    </xf>
    <xf numFmtId="41" fontId="7" fillId="3" borderId="4" xfId="4" applyFont="1" applyFill="1" applyBorder="1" applyAlignment="1">
      <alignment horizontal="center" vertical="center" wrapText="1"/>
    </xf>
    <xf numFmtId="41" fontId="7" fillId="3" borderId="3" xfId="4" applyFont="1" applyFill="1" applyBorder="1" applyAlignment="1">
      <alignment horizontal="center" vertical="center" wrapText="1"/>
    </xf>
    <xf numFmtId="41" fontId="7" fillId="0" borderId="2" xfId="2" applyNumberFormat="1" applyFont="1" applyBorder="1" applyAlignment="1">
      <alignment horizontal="center" vertical="center"/>
    </xf>
    <xf numFmtId="41" fontId="7" fillId="0" borderId="4" xfId="2" applyNumberFormat="1" applyFont="1" applyBorder="1" applyAlignment="1">
      <alignment horizontal="center" vertical="center"/>
    </xf>
    <xf numFmtId="41" fontId="7" fillId="0" borderId="3" xfId="2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41" fontId="7" fillId="0" borderId="2" xfId="0" applyNumberFormat="1" applyFont="1" applyBorder="1" applyAlignment="1">
      <alignment horizontal="center" vertical="center" wrapText="1"/>
    </xf>
    <xf numFmtId="41" fontId="7" fillId="0" borderId="4" xfId="0" applyNumberFormat="1" applyFont="1" applyBorder="1" applyAlignment="1">
      <alignment horizontal="center" vertical="center" wrapText="1"/>
    </xf>
    <xf numFmtId="41" fontId="7" fillId="0" borderId="3" xfId="0" applyNumberFormat="1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41" fontId="7" fillId="0" borderId="4" xfId="1" applyFont="1" applyBorder="1" applyAlignment="1">
      <alignment horizontal="center" vertical="center" wrapText="1"/>
    </xf>
    <xf numFmtId="41" fontId="7" fillId="0" borderId="3" xfId="1" applyFont="1" applyBorder="1" applyAlignment="1">
      <alignment horizontal="center" vertical="center" wrapText="1"/>
    </xf>
    <xf numFmtId="41" fontId="10" fillId="0" borderId="2" xfId="0" applyNumberFormat="1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center" vertical="center"/>
    </xf>
    <xf numFmtId="41" fontId="10" fillId="0" borderId="3" xfId="0" applyNumberFormat="1" applyFont="1" applyBorder="1" applyAlignment="1">
      <alignment horizontal="center" vertical="center"/>
    </xf>
    <xf numFmtId="41" fontId="7" fillId="4" borderId="2" xfId="1" applyFont="1" applyFill="1" applyBorder="1" applyAlignment="1">
      <alignment horizontal="center" vertical="center" wrapText="1"/>
    </xf>
    <xf numFmtId="41" fontId="7" fillId="4" borderId="4" xfId="1" applyFont="1" applyFill="1" applyBorder="1" applyAlignment="1">
      <alignment horizontal="center" vertical="center" wrapText="1"/>
    </xf>
    <xf numFmtId="41" fontId="7" fillId="4" borderId="3" xfId="1" applyFont="1" applyFill="1" applyBorder="1" applyAlignment="1">
      <alignment horizontal="center" vertical="center" wrapText="1"/>
    </xf>
    <xf numFmtId="41" fontId="7" fillId="4" borderId="2" xfId="0" applyNumberFormat="1" applyFont="1" applyFill="1" applyBorder="1" applyAlignment="1">
      <alignment horizontal="center" vertical="center" wrapText="1"/>
    </xf>
    <xf numFmtId="41" fontId="7" fillId="4" borderId="4" xfId="0" applyNumberFormat="1" applyFont="1" applyFill="1" applyBorder="1" applyAlignment="1">
      <alignment horizontal="center" vertical="center" wrapText="1"/>
    </xf>
    <xf numFmtId="41" fontId="7" fillId="4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7" fontId="7" fillId="0" borderId="1" xfId="2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 wrapText="1"/>
    </xf>
    <xf numFmtId="3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</cellXfs>
  <cellStyles count="6">
    <cellStyle name="쉼표 [0]" xfId="1" builtinId="6"/>
    <cellStyle name="쉼표 [0] 2" xfId="4"/>
    <cellStyle name="표준" xfId="0" builtinId="0"/>
    <cellStyle name="표준 13" xfId="3"/>
    <cellStyle name="표준 14" xfId="5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75"/>
  <sheetViews>
    <sheetView tabSelected="1" view="pageBreakPreview" topLeftCell="A40" zoomScale="80" zoomScaleNormal="100" zoomScaleSheetLayoutView="80" workbookViewId="0">
      <selection activeCell="C71" sqref="C71"/>
    </sheetView>
  </sheetViews>
  <sheetFormatPr defaultRowHeight="16.5" x14ac:dyDescent="0.3"/>
  <cols>
    <col min="1" max="1" width="11.875" style="1" customWidth="1"/>
    <col min="2" max="2" width="14.75" style="1" customWidth="1"/>
    <col min="3" max="3" width="43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66" t="s">
        <v>79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7" t="s">
        <v>15</v>
      </c>
      <c r="C2" s="67"/>
      <c r="D2" s="17" t="s">
        <v>1</v>
      </c>
      <c r="E2" s="62" t="s">
        <v>18</v>
      </c>
      <c r="F2" s="63"/>
    </row>
    <row r="3" spans="1:6" ht="36" customHeight="1" x14ac:dyDescent="0.3">
      <c r="A3" s="65" t="s">
        <v>2</v>
      </c>
      <c r="B3" s="65"/>
      <c r="C3" s="65"/>
      <c r="D3" s="65"/>
      <c r="E3" s="65"/>
      <c r="F3" s="29"/>
    </row>
    <row r="4" spans="1:6" ht="35.1" customHeight="1" x14ac:dyDescent="0.3">
      <c r="A4" s="17" t="s">
        <v>3</v>
      </c>
      <c r="B4" s="17" t="s">
        <v>4</v>
      </c>
      <c r="C4" s="68" t="s">
        <v>5</v>
      </c>
      <c r="D4" s="69"/>
      <c r="E4" s="17" t="s">
        <v>22</v>
      </c>
      <c r="F4" s="17" t="s">
        <v>7</v>
      </c>
    </row>
    <row r="5" spans="1:6" ht="35.1" customHeight="1" x14ac:dyDescent="0.3">
      <c r="A5" s="64" t="s">
        <v>17</v>
      </c>
      <c r="B5" s="64"/>
      <c r="C5" s="62"/>
      <c r="D5" s="63"/>
      <c r="E5" s="46">
        <f>SUM(E6:E29)</f>
        <v>36717468</v>
      </c>
      <c r="F5" s="16"/>
    </row>
    <row r="6" spans="1:6" ht="35.1" customHeight="1" x14ac:dyDescent="0.3">
      <c r="A6" s="29">
        <v>1</v>
      </c>
      <c r="B6" s="52">
        <v>45602</v>
      </c>
      <c r="C6" s="62" t="s">
        <v>21</v>
      </c>
      <c r="D6" s="63"/>
      <c r="E6" s="46">
        <v>26000</v>
      </c>
      <c r="F6" s="16"/>
    </row>
    <row r="7" spans="1:6" ht="35.1" customHeight="1" x14ac:dyDescent="0.3">
      <c r="A7" s="29">
        <v>2</v>
      </c>
      <c r="B7" s="52">
        <v>45602</v>
      </c>
      <c r="C7" s="62" t="s">
        <v>21</v>
      </c>
      <c r="D7" s="63"/>
      <c r="E7" s="46">
        <v>1370000</v>
      </c>
      <c r="F7" s="16"/>
    </row>
    <row r="8" spans="1:6" ht="35.1" customHeight="1" x14ac:dyDescent="0.3">
      <c r="A8" s="29">
        <v>3</v>
      </c>
      <c r="B8" s="52">
        <v>45604</v>
      </c>
      <c r="C8" s="62" t="s">
        <v>25</v>
      </c>
      <c r="D8" s="63"/>
      <c r="E8" s="46">
        <v>14307</v>
      </c>
      <c r="F8" s="16"/>
    </row>
    <row r="9" spans="1:6" ht="35.1" customHeight="1" x14ac:dyDescent="0.3">
      <c r="A9" s="29">
        <v>4</v>
      </c>
      <c r="B9" s="52">
        <v>45608</v>
      </c>
      <c r="C9" s="56" t="s">
        <v>26</v>
      </c>
      <c r="D9" s="57"/>
      <c r="E9" s="46">
        <v>20000</v>
      </c>
      <c r="F9" s="16"/>
    </row>
    <row r="10" spans="1:6" ht="35.1" customHeight="1" x14ac:dyDescent="0.3">
      <c r="A10" s="29">
        <v>5</v>
      </c>
      <c r="B10" s="52">
        <v>45608</v>
      </c>
      <c r="C10" s="60" t="s">
        <v>25</v>
      </c>
      <c r="D10" s="61"/>
      <c r="E10" s="46">
        <v>44200</v>
      </c>
      <c r="F10" s="16"/>
    </row>
    <row r="11" spans="1:6" ht="35.1" customHeight="1" x14ac:dyDescent="0.3">
      <c r="A11" s="29">
        <v>6</v>
      </c>
      <c r="B11" s="52">
        <v>45609</v>
      </c>
      <c r="C11" s="56" t="s">
        <v>25</v>
      </c>
      <c r="D11" s="57"/>
      <c r="E11" s="46">
        <v>517650</v>
      </c>
      <c r="F11" s="16"/>
    </row>
    <row r="12" spans="1:6" ht="35.1" customHeight="1" x14ac:dyDescent="0.3">
      <c r="A12" s="29">
        <v>7</v>
      </c>
      <c r="B12" s="52">
        <v>45610</v>
      </c>
      <c r="C12" s="58" t="s">
        <v>21</v>
      </c>
      <c r="D12" s="59"/>
      <c r="E12" s="46">
        <v>20800000</v>
      </c>
      <c r="F12" s="16"/>
    </row>
    <row r="13" spans="1:6" ht="35.1" customHeight="1" x14ac:dyDescent="0.3">
      <c r="A13" s="29">
        <v>8</v>
      </c>
      <c r="B13" s="52">
        <v>45611</v>
      </c>
      <c r="C13" s="58" t="s">
        <v>25</v>
      </c>
      <c r="D13" s="59"/>
      <c r="E13" s="46">
        <v>1000000</v>
      </c>
      <c r="F13" s="16"/>
    </row>
    <row r="14" spans="1:6" ht="35.1" customHeight="1" x14ac:dyDescent="0.3">
      <c r="A14" s="29">
        <v>9</v>
      </c>
      <c r="B14" s="52">
        <v>45611</v>
      </c>
      <c r="C14" s="60" t="s">
        <v>21</v>
      </c>
      <c r="D14" s="61"/>
      <c r="E14" s="46">
        <v>46000</v>
      </c>
      <c r="F14" s="16"/>
    </row>
    <row r="15" spans="1:6" ht="35.1" customHeight="1" x14ac:dyDescent="0.3">
      <c r="A15" s="29">
        <v>10</v>
      </c>
      <c r="B15" s="52">
        <v>45615</v>
      </c>
      <c r="C15" s="56" t="s">
        <v>25</v>
      </c>
      <c r="D15" s="57"/>
      <c r="E15" s="46">
        <v>72250</v>
      </c>
      <c r="F15" s="16"/>
    </row>
    <row r="16" spans="1:6" ht="35.1" customHeight="1" x14ac:dyDescent="0.3">
      <c r="A16" s="29">
        <v>11</v>
      </c>
      <c r="B16" s="52">
        <v>45617</v>
      </c>
      <c r="C16" s="58" t="s">
        <v>21</v>
      </c>
      <c r="D16" s="59"/>
      <c r="E16" s="46">
        <v>64000</v>
      </c>
      <c r="F16" s="16"/>
    </row>
    <row r="17" spans="1:6" ht="35.1" customHeight="1" x14ac:dyDescent="0.3">
      <c r="A17" s="29">
        <v>12</v>
      </c>
      <c r="B17" s="52">
        <v>45618</v>
      </c>
      <c r="C17" s="58" t="s">
        <v>25</v>
      </c>
      <c r="D17" s="59"/>
      <c r="E17" s="46">
        <v>9000</v>
      </c>
      <c r="F17" s="16"/>
    </row>
    <row r="18" spans="1:6" ht="35.1" customHeight="1" x14ac:dyDescent="0.3">
      <c r="A18" s="29">
        <v>13</v>
      </c>
      <c r="B18" s="52">
        <v>45618</v>
      </c>
      <c r="C18" s="58" t="s">
        <v>25</v>
      </c>
      <c r="D18" s="59"/>
      <c r="E18" s="46">
        <v>36866</v>
      </c>
      <c r="F18" s="16"/>
    </row>
    <row r="19" spans="1:6" ht="35.1" customHeight="1" x14ac:dyDescent="0.3">
      <c r="A19" s="29">
        <v>14</v>
      </c>
      <c r="B19" s="52">
        <v>45618</v>
      </c>
      <c r="C19" s="58" t="s">
        <v>25</v>
      </c>
      <c r="D19" s="59"/>
      <c r="E19" s="46">
        <v>25000</v>
      </c>
      <c r="F19" s="16"/>
    </row>
    <row r="20" spans="1:6" ht="35.1" customHeight="1" x14ac:dyDescent="0.3">
      <c r="A20" s="29">
        <v>15</v>
      </c>
      <c r="B20" s="52">
        <v>45618</v>
      </c>
      <c r="C20" s="58" t="s">
        <v>21</v>
      </c>
      <c r="D20" s="59"/>
      <c r="E20" s="46">
        <v>27000</v>
      </c>
      <c r="F20" s="16"/>
    </row>
    <row r="21" spans="1:6" ht="35.1" customHeight="1" x14ac:dyDescent="0.3">
      <c r="A21" s="29">
        <v>16</v>
      </c>
      <c r="B21" s="52">
        <v>45622</v>
      </c>
      <c r="C21" s="58" t="s">
        <v>25</v>
      </c>
      <c r="D21" s="59"/>
      <c r="E21" s="46">
        <v>56100</v>
      </c>
      <c r="F21" s="16"/>
    </row>
    <row r="22" spans="1:6" ht="35.1" customHeight="1" x14ac:dyDescent="0.3">
      <c r="A22" s="29">
        <v>17</v>
      </c>
      <c r="B22" s="52">
        <v>45623</v>
      </c>
      <c r="C22" s="58" t="s">
        <v>21</v>
      </c>
      <c r="D22" s="59"/>
      <c r="E22" s="46">
        <v>76000</v>
      </c>
      <c r="F22" s="16"/>
    </row>
    <row r="23" spans="1:6" ht="35.1" customHeight="1" x14ac:dyDescent="0.3">
      <c r="A23" s="29">
        <v>18</v>
      </c>
      <c r="B23" s="52">
        <v>45624</v>
      </c>
      <c r="C23" s="58" t="s">
        <v>21</v>
      </c>
      <c r="D23" s="59"/>
      <c r="E23" s="46">
        <v>33000</v>
      </c>
      <c r="F23" s="16"/>
    </row>
    <row r="24" spans="1:6" ht="35.1" customHeight="1" x14ac:dyDescent="0.3">
      <c r="A24" s="29">
        <v>19</v>
      </c>
      <c r="B24" s="52">
        <v>45624</v>
      </c>
      <c r="C24" s="60" t="s">
        <v>25</v>
      </c>
      <c r="D24" s="61"/>
      <c r="E24" s="46">
        <v>7888395</v>
      </c>
      <c r="F24" s="16"/>
    </row>
    <row r="25" spans="1:6" ht="35.1" customHeight="1" x14ac:dyDescent="0.3">
      <c r="A25" s="29">
        <v>20</v>
      </c>
      <c r="B25" s="52">
        <v>45624</v>
      </c>
      <c r="C25" s="56" t="s">
        <v>25</v>
      </c>
      <c r="D25" s="57"/>
      <c r="E25" s="46">
        <v>2084200</v>
      </c>
      <c r="F25" s="16"/>
    </row>
    <row r="26" spans="1:6" ht="35.1" customHeight="1" x14ac:dyDescent="0.3">
      <c r="A26" s="29">
        <v>21</v>
      </c>
      <c r="B26" s="52">
        <v>45624</v>
      </c>
      <c r="C26" s="58" t="s">
        <v>25</v>
      </c>
      <c r="D26" s="59"/>
      <c r="E26" s="46">
        <v>328100</v>
      </c>
      <c r="F26" s="16"/>
    </row>
    <row r="27" spans="1:6" ht="35.1" customHeight="1" x14ac:dyDescent="0.3">
      <c r="A27" s="29">
        <v>22</v>
      </c>
      <c r="B27" s="52">
        <v>45624</v>
      </c>
      <c r="C27" s="58" t="s">
        <v>25</v>
      </c>
      <c r="D27" s="59"/>
      <c r="E27" s="46">
        <v>839800</v>
      </c>
      <c r="F27" s="16"/>
    </row>
    <row r="28" spans="1:6" ht="35.1" customHeight="1" x14ac:dyDescent="0.3">
      <c r="A28" s="29">
        <v>23</v>
      </c>
      <c r="B28" s="52">
        <v>45624</v>
      </c>
      <c r="C28" s="58" t="s">
        <v>25</v>
      </c>
      <c r="D28" s="59"/>
      <c r="E28" s="46">
        <v>1156850</v>
      </c>
      <c r="F28" s="16"/>
    </row>
    <row r="29" spans="1:6" ht="35.1" customHeight="1" x14ac:dyDescent="0.3">
      <c r="A29" s="29">
        <v>24</v>
      </c>
      <c r="B29" s="52">
        <v>45624</v>
      </c>
      <c r="C29" s="60" t="s">
        <v>25</v>
      </c>
      <c r="D29" s="61"/>
      <c r="E29" s="46">
        <v>182750</v>
      </c>
      <c r="F29" s="16"/>
    </row>
    <row r="30" spans="1:6" ht="36" customHeight="1" x14ac:dyDescent="0.3">
      <c r="A30" s="65" t="s">
        <v>19</v>
      </c>
      <c r="B30" s="65"/>
      <c r="C30" s="65"/>
      <c r="D30" s="65"/>
      <c r="E30" s="65"/>
      <c r="F30" s="65"/>
    </row>
    <row r="31" spans="1:6" ht="36" customHeight="1" x14ac:dyDescent="0.3">
      <c r="A31" s="64" t="s">
        <v>8</v>
      </c>
      <c r="B31" s="64"/>
      <c r="C31" s="17" t="s">
        <v>9</v>
      </c>
      <c r="D31" s="17" t="s">
        <v>4</v>
      </c>
      <c r="E31" s="17" t="s">
        <v>6</v>
      </c>
      <c r="F31" s="17" t="s">
        <v>7</v>
      </c>
    </row>
    <row r="32" spans="1:6" ht="36" customHeight="1" x14ac:dyDescent="0.3">
      <c r="A32" s="64" t="s">
        <v>10</v>
      </c>
      <c r="B32" s="64"/>
      <c r="C32" s="71">
        <f>C35+C42+C44+C46+C73</f>
        <v>16712190</v>
      </c>
      <c r="D32" s="67"/>
      <c r="E32" s="67"/>
      <c r="F32" s="16"/>
    </row>
    <row r="33" spans="1:6" ht="36" customHeight="1" x14ac:dyDescent="0.3">
      <c r="A33" s="64" t="s">
        <v>13</v>
      </c>
      <c r="B33" s="17">
        <v>1</v>
      </c>
      <c r="C33" s="24" t="s">
        <v>20</v>
      </c>
      <c r="D33" s="43">
        <v>45631</v>
      </c>
      <c r="E33" s="22">
        <v>6160000</v>
      </c>
      <c r="F33" s="16"/>
    </row>
    <row r="34" spans="1:6" ht="36" customHeight="1" x14ac:dyDescent="0.3">
      <c r="A34" s="64"/>
      <c r="B34" s="17"/>
      <c r="C34" s="24"/>
      <c r="D34" s="43"/>
      <c r="E34" s="22"/>
      <c r="F34" s="16"/>
    </row>
    <row r="35" spans="1:6" ht="36" customHeight="1" x14ac:dyDescent="0.3">
      <c r="A35" s="64"/>
      <c r="B35" s="17" t="s">
        <v>11</v>
      </c>
      <c r="C35" s="72">
        <f>SUM(E33:E34)</f>
        <v>6160000</v>
      </c>
      <c r="D35" s="72"/>
      <c r="E35" s="72"/>
      <c r="F35" s="16"/>
    </row>
    <row r="36" spans="1:6" ht="36" customHeight="1" x14ac:dyDescent="0.3">
      <c r="A36" s="64" t="s">
        <v>14</v>
      </c>
      <c r="B36" s="17">
        <v>1</v>
      </c>
      <c r="C36" s="20" t="s">
        <v>51</v>
      </c>
      <c r="D36" s="43">
        <v>45604</v>
      </c>
      <c r="E36" s="18">
        <v>7000000</v>
      </c>
      <c r="F36" s="16"/>
    </row>
    <row r="37" spans="1:6" ht="36" customHeight="1" x14ac:dyDescent="0.3">
      <c r="A37" s="64"/>
      <c r="B37" s="17">
        <v>2</v>
      </c>
      <c r="C37" s="20" t="s">
        <v>80</v>
      </c>
      <c r="D37" s="43">
        <v>45604</v>
      </c>
      <c r="E37" s="18">
        <v>434400</v>
      </c>
      <c r="F37" s="16"/>
    </row>
    <row r="38" spans="1:6" ht="36" customHeight="1" x14ac:dyDescent="0.3">
      <c r="A38" s="64"/>
      <c r="B38" s="17">
        <v>3</v>
      </c>
      <c r="C38" s="20" t="s">
        <v>81</v>
      </c>
      <c r="D38" s="43">
        <v>45607</v>
      </c>
      <c r="E38" s="18">
        <v>1386000</v>
      </c>
      <c r="F38" s="16"/>
    </row>
    <row r="39" spans="1:6" ht="36" customHeight="1" x14ac:dyDescent="0.3">
      <c r="A39" s="64"/>
      <c r="B39" s="17">
        <v>4</v>
      </c>
      <c r="C39" s="20" t="s">
        <v>54</v>
      </c>
      <c r="D39" s="43">
        <v>45615</v>
      </c>
      <c r="E39" s="18">
        <v>352000</v>
      </c>
      <c r="F39" s="16"/>
    </row>
    <row r="40" spans="1:6" ht="36" customHeight="1" x14ac:dyDescent="0.3">
      <c r="A40" s="64"/>
      <c r="B40" s="17">
        <v>5</v>
      </c>
      <c r="C40" s="20"/>
      <c r="D40" s="43"/>
      <c r="E40" s="18"/>
      <c r="F40" s="16"/>
    </row>
    <row r="41" spans="1:6" ht="36" customHeight="1" x14ac:dyDescent="0.3">
      <c r="A41" s="64"/>
      <c r="B41" s="17">
        <v>6</v>
      </c>
      <c r="C41" s="20"/>
      <c r="D41" s="43"/>
      <c r="E41" s="18"/>
      <c r="F41" s="16"/>
    </row>
    <row r="42" spans="1:6" ht="36" customHeight="1" x14ac:dyDescent="0.3">
      <c r="A42" s="64"/>
      <c r="B42" s="17" t="s">
        <v>11</v>
      </c>
      <c r="C42" s="70">
        <f>SUM(E36:E41)</f>
        <v>9172400</v>
      </c>
      <c r="D42" s="70"/>
      <c r="E42" s="70"/>
      <c r="F42" s="16"/>
    </row>
    <row r="43" spans="1:6" ht="36" customHeight="1" x14ac:dyDescent="0.3">
      <c r="A43" s="64" t="s">
        <v>12</v>
      </c>
      <c r="B43" s="17"/>
      <c r="C43" s="20"/>
      <c r="D43" s="20"/>
      <c r="E43" s="21"/>
      <c r="F43" s="16"/>
    </row>
    <row r="44" spans="1:6" ht="36" customHeight="1" x14ac:dyDescent="0.3">
      <c r="A44" s="64"/>
      <c r="B44" s="17" t="s">
        <v>11</v>
      </c>
      <c r="C44" s="74">
        <v>0</v>
      </c>
      <c r="D44" s="74"/>
      <c r="E44" s="74"/>
      <c r="F44" s="16"/>
    </row>
    <row r="45" spans="1:6" ht="36" customHeight="1" x14ac:dyDescent="0.3">
      <c r="A45" s="64" t="s">
        <v>50</v>
      </c>
      <c r="B45" s="17"/>
      <c r="C45" s="20"/>
      <c r="D45" s="19"/>
      <c r="E45" s="18"/>
      <c r="F45" s="16"/>
    </row>
    <row r="46" spans="1:6" ht="36" customHeight="1" x14ac:dyDescent="0.3">
      <c r="A46" s="64"/>
      <c r="B46" s="17" t="s">
        <v>11</v>
      </c>
      <c r="C46" s="70">
        <f>SUM(E45:E45)</f>
        <v>0</v>
      </c>
      <c r="D46" s="70"/>
      <c r="E46" s="70"/>
      <c r="F46" s="16"/>
    </row>
    <row r="47" spans="1:6" ht="36" customHeight="1" x14ac:dyDescent="0.3">
      <c r="A47" s="64"/>
      <c r="B47" s="17">
        <v>1</v>
      </c>
      <c r="C47" s="20" t="s">
        <v>23</v>
      </c>
      <c r="D47" s="43">
        <v>45601</v>
      </c>
      <c r="E47" s="18">
        <v>3880</v>
      </c>
      <c r="F47" s="16"/>
    </row>
    <row r="48" spans="1:6" ht="36" customHeight="1" x14ac:dyDescent="0.3">
      <c r="A48" s="64"/>
      <c r="B48" s="17">
        <v>2</v>
      </c>
      <c r="C48" s="20" t="s">
        <v>92</v>
      </c>
      <c r="D48" s="43">
        <v>45601</v>
      </c>
      <c r="E48" s="18">
        <v>145570</v>
      </c>
      <c r="F48" s="16"/>
    </row>
    <row r="49" spans="1:6" ht="36" customHeight="1" x14ac:dyDescent="0.3">
      <c r="A49" s="64"/>
      <c r="B49" s="54">
        <v>3</v>
      </c>
      <c r="C49" s="20" t="s">
        <v>138</v>
      </c>
      <c r="D49" s="43">
        <v>45602</v>
      </c>
      <c r="E49" s="18">
        <v>82580</v>
      </c>
      <c r="F49" s="55"/>
    </row>
    <row r="50" spans="1:6" ht="36" customHeight="1" x14ac:dyDescent="0.3">
      <c r="A50" s="64"/>
      <c r="B50" s="54">
        <v>4</v>
      </c>
      <c r="C50" s="20" t="s">
        <v>23</v>
      </c>
      <c r="D50" s="43">
        <v>45602</v>
      </c>
      <c r="E50" s="18">
        <v>3880</v>
      </c>
      <c r="F50" s="16"/>
    </row>
    <row r="51" spans="1:6" ht="36" customHeight="1" x14ac:dyDescent="0.3">
      <c r="A51" s="64"/>
      <c r="B51" s="54">
        <v>5</v>
      </c>
      <c r="C51" s="20" t="s">
        <v>16</v>
      </c>
      <c r="D51" s="43">
        <v>45602</v>
      </c>
      <c r="E51" s="18">
        <v>20875</v>
      </c>
      <c r="F51" s="16"/>
    </row>
    <row r="52" spans="1:6" ht="36" customHeight="1" x14ac:dyDescent="0.3">
      <c r="A52" s="64"/>
      <c r="B52" s="54">
        <v>6</v>
      </c>
      <c r="C52" s="20" t="s">
        <v>82</v>
      </c>
      <c r="D52" s="42">
        <v>45609</v>
      </c>
      <c r="E52" s="18">
        <v>22000</v>
      </c>
      <c r="F52" s="16"/>
    </row>
    <row r="53" spans="1:6" ht="36" customHeight="1" x14ac:dyDescent="0.3">
      <c r="A53" s="64"/>
      <c r="B53" s="54">
        <v>7</v>
      </c>
      <c r="C53" s="20" t="s">
        <v>16</v>
      </c>
      <c r="D53" s="42">
        <v>45610</v>
      </c>
      <c r="E53" s="18">
        <v>260000</v>
      </c>
      <c r="F53" s="16"/>
    </row>
    <row r="54" spans="1:6" ht="36" customHeight="1" x14ac:dyDescent="0.3">
      <c r="A54" s="64"/>
      <c r="B54" s="54">
        <v>8</v>
      </c>
      <c r="C54" s="20" t="s">
        <v>16</v>
      </c>
      <c r="D54" s="42">
        <v>45611</v>
      </c>
      <c r="E54" s="18">
        <v>575</v>
      </c>
      <c r="F54" s="16"/>
    </row>
    <row r="55" spans="1:6" ht="36" customHeight="1" x14ac:dyDescent="0.3">
      <c r="A55" s="64"/>
      <c r="B55" s="54">
        <v>9</v>
      </c>
      <c r="C55" s="20" t="s">
        <v>83</v>
      </c>
      <c r="D55" s="42">
        <v>45611</v>
      </c>
      <c r="E55" s="18">
        <v>16500</v>
      </c>
      <c r="F55" s="16"/>
    </row>
    <row r="56" spans="1:6" ht="36" customHeight="1" x14ac:dyDescent="0.3">
      <c r="A56" s="64"/>
      <c r="B56" s="54">
        <v>10</v>
      </c>
      <c r="C56" s="20" t="s">
        <v>84</v>
      </c>
      <c r="D56" s="42">
        <v>45611</v>
      </c>
      <c r="E56" s="18">
        <v>11920</v>
      </c>
      <c r="F56" s="16"/>
    </row>
    <row r="57" spans="1:6" ht="36" customHeight="1" x14ac:dyDescent="0.3">
      <c r="A57" s="64"/>
      <c r="B57" s="54">
        <v>11</v>
      </c>
      <c r="C57" s="20" t="s">
        <v>84</v>
      </c>
      <c r="D57" s="42">
        <v>45611</v>
      </c>
      <c r="E57" s="18">
        <v>5500</v>
      </c>
      <c r="F57" s="16"/>
    </row>
    <row r="58" spans="1:6" ht="36" customHeight="1" x14ac:dyDescent="0.3">
      <c r="A58" s="64"/>
      <c r="B58" s="54">
        <v>12</v>
      </c>
      <c r="C58" s="20" t="s">
        <v>85</v>
      </c>
      <c r="D58" s="42">
        <v>45615</v>
      </c>
      <c r="E58" s="18">
        <v>417690</v>
      </c>
      <c r="F58" s="16"/>
    </row>
    <row r="59" spans="1:6" ht="36" customHeight="1" x14ac:dyDescent="0.3">
      <c r="A59" s="64"/>
      <c r="B59" s="54">
        <v>13</v>
      </c>
      <c r="C59" s="20" t="s">
        <v>86</v>
      </c>
      <c r="D59" s="42">
        <v>45616</v>
      </c>
      <c r="E59" s="18">
        <v>11000</v>
      </c>
      <c r="F59" s="16"/>
    </row>
    <row r="60" spans="1:6" ht="36" customHeight="1" x14ac:dyDescent="0.3">
      <c r="A60" s="64"/>
      <c r="B60" s="54">
        <v>14</v>
      </c>
      <c r="C60" s="20" t="s">
        <v>87</v>
      </c>
      <c r="D60" s="42">
        <v>45617</v>
      </c>
      <c r="E60" s="18">
        <v>11000</v>
      </c>
      <c r="F60" s="16"/>
    </row>
    <row r="61" spans="1:6" ht="36" customHeight="1" x14ac:dyDescent="0.3">
      <c r="A61" s="64"/>
      <c r="B61" s="54">
        <v>15</v>
      </c>
      <c r="C61" s="20" t="s">
        <v>16</v>
      </c>
      <c r="D61" s="42">
        <v>45617</v>
      </c>
      <c r="E61" s="18">
        <v>960</v>
      </c>
      <c r="F61" s="16"/>
    </row>
    <row r="62" spans="1:6" ht="36" customHeight="1" x14ac:dyDescent="0.3">
      <c r="A62" s="64"/>
      <c r="B62" s="54">
        <v>16</v>
      </c>
      <c r="C62" s="20" t="s">
        <v>23</v>
      </c>
      <c r="D62" s="42">
        <v>45618</v>
      </c>
      <c r="E62" s="18">
        <v>7760</v>
      </c>
      <c r="F62" s="16"/>
    </row>
    <row r="63" spans="1:6" ht="36" customHeight="1" x14ac:dyDescent="0.3">
      <c r="A63" s="64"/>
      <c r="B63" s="54">
        <v>17</v>
      </c>
      <c r="C63" s="20" t="s">
        <v>88</v>
      </c>
      <c r="D63" s="42">
        <v>45618</v>
      </c>
      <c r="E63" s="18">
        <v>8710</v>
      </c>
      <c r="F63" s="16"/>
    </row>
    <row r="64" spans="1:6" ht="36" customHeight="1" x14ac:dyDescent="0.3">
      <c r="A64" s="64"/>
      <c r="B64" s="54">
        <v>18</v>
      </c>
      <c r="C64" s="20" t="s">
        <v>16</v>
      </c>
      <c r="D64" s="42">
        <v>45618</v>
      </c>
      <c r="E64" s="18">
        <v>405</v>
      </c>
      <c r="F64" s="16"/>
    </row>
    <row r="65" spans="1:6" ht="36" customHeight="1" x14ac:dyDescent="0.3">
      <c r="A65" s="64"/>
      <c r="B65" s="54">
        <v>19</v>
      </c>
      <c r="C65" s="20" t="s">
        <v>89</v>
      </c>
      <c r="D65" s="42">
        <v>45621</v>
      </c>
      <c r="E65" s="18">
        <v>13900</v>
      </c>
      <c r="F65" s="16"/>
    </row>
    <row r="66" spans="1:6" ht="36" customHeight="1" x14ac:dyDescent="0.3">
      <c r="A66" s="64"/>
      <c r="B66" s="54">
        <v>20</v>
      </c>
      <c r="C66" s="20" t="s">
        <v>90</v>
      </c>
      <c r="D66" s="42">
        <v>45621</v>
      </c>
      <c r="E66" s="18">
        <v>33000</v>
      </c>
      <c r="F66" s="16"/>
    </row>
    <row r="67" spans="1:6" ht="36" customHeight="1" x14ac:dyDescent="0.3">
      <c r="A67" s="64"/>
      <c r="B67" s="54">
        <v>21</v>
      </c>
      <c r="C67" s="20" t="s">
        <v>93</v>
      </c>
      <c r="D67" s="42">
        <v>45622</v>
      </c>
      <c r="E67" s="18">
        <v>99000</v>
      </c>
      <c r="F67" s="16"/>
    </row>
    <row r="68" spans="1:6" ht="36" customHeight="1" x14ac:dyDescent="0.3">
      <c r="A68" s="64"/>
      <c r="B68" s="54">
        <v>22</v>
      </c>
      <c r="C68" s="20" t="s">
        <v>16</v>
      </c>
      <c r="D68" s="42">
        <v>45623</v>
      </c>
      <c r="E68" s="18">
        <v>1140</v>
      </c>
      <c r="F68" s="16"/>
    </row>
    <row r="69" spans="1:6" ht="36" customHeight="1" x14ac:dyDescent="0.3">
      <c r="A69" s="64"/>
      <c r="B69" s="54">
        <v>23</v>
      </c>
      <c r="C69" s="20" t="s">
        <v>16</v>
      </c>
      <c r="D69" s="42">
        <v>45624</v>
      </c>
      <c r="E69" s="18">
        <v>495</v>
      </c>
      <c r="F69" s="16"/>
    </row>
    <row r="70" spans="1:6" ht="36" customHeight="1" x14ac:dyDescent="0.3">
      <c r="A70" s="64"/>
      <c r="B70" s="54">
        <v>24</v>
      </c>
      <c r="C70" s="20" t="s">
        <v>55</v>
      </c>
      <c r="D70" s="42">
        <v>45624</v>
      </c>
      <c r="E70" s="18">
        <v>2500</v>
      </c>
      <c r="F70" s="16"/>
    </row>
    <row r="71" spans="1:6" ht="36" customHeight="1" x14ac:dyDescent="0.3">
      <c r="A71" s="64"/>
      <c r="B71" s="54">
        <v>25</v>
      </c>
      <c r="C71" s="20" t="s">
        <v>23</v>
      </c>
      <c r="D71" s="42">
        <v>45624</v>
      </c>
      <c r="E71" s="18">
        <v>19950</v>
      </c>
      <c r="F71" s="16"/>
    </row>
    <row r="72" spans="1:6" ht="36" customHeight="1" x14ac:dyDescent="0.3">
      <c r="A72" s="64"/>
      <c r="B72" s="54">
        <v>26</v>
      </c>
      <c r="C72" s="44" t="s">
        <v>91</v>
      </c>
      <c r="D72" s="42">
        <v>45625</v>
      </c>
      <c r="E72" s="18">
        <v>179000</v>
      </c>
      <c r="F72" s="16"/>
    </row>
    <row r="73" spans="1:6" ht="36" customHeight="1" x14ac:dyDescent="0.3">
      <c r="A73" s="64"/>
      <c r="B73" s="17" t="s">
        <v>11</v>
      </c>
      <c r="C73" s="73">
        <f>SUM(E47:E72)</f>
        <v>1379790</v>
      </c>
      <c r="D73" s="73"/>
      <c r="E73" s="73"/>
      <c r="F73" s="16"/>
    </row>
    <row r="74" spans="1:6" x14ac:dyDescent="0.3">
      <c r="E74" s="3"/>
    </row>
    <row r="75" spans="1:6" x14ac:dyDescent="0.3">
      <c r="E75" s="3"/>
    </row>
  </sheetData>
  <mergeCells count="45">
    <mergeCell ref="A47:A73"/>
    <mergeCell ref="A45:A46"/>
    <mergeCell ref="C46:E46"/>
    <mergeCell ref="A30:F30"/>
    <mergeCell ref="A31:B31"/>
    <mergeCell ref="A32:B32"/>
    <mergeCell ref="C32:E32"/>
    <mergeCell ref="C35:E35"/>
    <mergeCell ref="C42:E42"/>
    <mergeCell ref="C73:E73"/>
    <mergeCell ref="A33:A35"/>
    <mergeCell ref="A43:A44"/>
    <mergeCell ref="A36:A42"/>
    <mergeCell ref="C44:E44"/>
    <mergeCell ref="A5:B5"/>
    <mergeCell ref="C5:D5"/>
    <mergeCell ref="A3:E3"/>
    <mergeCell ref="A1:F1"/>
    <mergeCell ref="B2:C2"/>
    <mergeCell ref="E2:F2"/>
    <mergeCell ref="C4:D4"/>
    <mergeCell ref="C9:D9"/>
    <mergeCell ref="C8:D8"/>
    <mergeCell ref="C7:D7"/>
    <mergeCell ref="C6:D6"/>
    <mergeCell ref="C10:D10"/>
    <mergeCell ref="C28:D28"/>
    <mergeCell ref="C29:D29"/>
    <mergeCell ref="C20:D20"/>
    <mergeCell ref="C21:D21"/>
    <mergeCell ref="C22:D22"/>
    <mergeCell ref="C23:D23"/>
    <mergeCell ref="C24:D24"/>
    <mergeCell ref="C18:D18"/>
    <mergeCell ref="C19:D19"/>
    <mergeCell ref="C25:D25"/>
    <mergeCell ref="C26:D26"/>
    <mergeCell ref="C27:D27"/>
    <mergeCell ref="C11:D11"/>
    <mergeCell ref="C15:D15"/>
    <mergeCell ref="C16:D16"/>
    <mergeCell ref="C17:D17"/>
    <mergeCell ref="C12:D12"/>
    <mergeCell ref="C13:D13"/>
    <mergeCell ref="C14:D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0" orientation="portrait" horizontalDpi="4294967293" verticalDpi="4294967293" r:id="rId1"/>
  <rowBreaks count="2" manualBreakCount="2">
    <brk id="29" max="5" man="1"/>
    <brk id="5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56"/>
  <sheetViews>
    <sheetView view="pageBreakPreview" zoomScale="80" zoomScaleNormal="100" zoomScaleSheetLayoutView="80" workbookViewId="0">
      <selection activeCell="C14" sqref="C14:D14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11" s="4" customFormat="1" ht="45" customHeight="1" x14ac:dyDescent="0.3">
      <c r="A1" s="75" t="s">
        <v>137</v>
      </c>
      <c r="B1" s="76"/>
      <c r="C1" s="76"/>
      <c r="D1" s="76"/>
      <c r="E1" s="76"/>
      <c r="F1" s="77"/>
    </row>
    <row r="2" spans="1:11" ht="36" customHeight="1" x14ac:dyDescent="0.3">
      <c r="A2" s="5" t="s">
        <v>0</v>
      </c>
      <c r="B2" s="78" t="s">
        <v>27</v>
      </c>
      <c r="C2" s="79"/>
      <c r="D2" s="5" t="s">
        <v>1</v>
      </c>
      <c r="E2" s="78" t="s">
        <v>28</v>
      </c>
      <c r="F2" s="79"/>
    </row>
    <row r="3" spans="1:11" ht="36" customHeight="1" x14ac:dyDescent="0.3">
      <c r="A3" s="80" t="s">
        <v>2</v>
      </c>
      <c r="B3" s="81"/>
      <c r="C3" s="81"/>
      <c r="D3" s="81"/>
      <c r="E3" s="82"/>
      <c r="F3" s="7"/>
    </row>
    <row r="4" spans="1:11" ht="36" customHeight="1" x14ac:dyDescent="0.3">
      <c r="A4" s="5" t="s">
        <v>3</v>
      </c>
      <c r="B4" s="5" t="s">
        <v>4</v>
      </c>
      <c r="C4" s="83" t="s">
        <v>5</v>
      </c>
      <c r="D4" s="84"/>
      <c r="E4" s="5" t="s">
        <v>6</v>
      </c>
      <c r="F4" s="5" t="s">
        <v>7</v>
      </c>
    </row>
    <row r="5" spans="1:11" ht="36" customHeight="1" x14ac:dyDescent="0.3">
      <c r="A5" s="83" t="s">
        <v>10</v>
      </c>
      <c r="B5" s="84"/>
      <c r="C5" s="78"/>
      <c r="D5" s="79"/>
      <c r="E5" s="47">
        <f>SUM(E6:E23)</f>
        <v>30921200</v>
      </c>
      <c r="F5" s="9"/>
    </row>
    <row r="6" spans="1:11" ht="36" customHeight="1" x14ac:dyDescent="0.3">
      <c r="A6" s="7">
        <v>1</v>
      </c>
      <c r="B6" s="45">
        <v>45600</v>
      </c>
      <c r="C6" s="58" t="s">
        <v>113</v>
      </c>
      <c r="D6" s="59"/>
      <c r="E6" s="51">
        <v>7000</v>
      </c>
      <c r="F6" s="9"/>
      <c r="K6" s="6" t="s">
        <v>29</v>
      </c>
    </row>
    <row r="7" spans="1:11" ht="36" customHeight="1" x14ac:dyDescent="0.3">
      <c r="A7" s="7">
        <v>2</v>
      </c>
      <c r="B7" s="45">
        <v>45603</v>
      </c>
      <c r="C7" s="58" t="s">
        <v>115</v>
      </c>
      <c r="D7" s="59"/>
      <c r="E7" s="51">
        <v>11466400</v>
      </c>
      <c r="F7" s="9"/>
    </row>
    <row r="8" spans="1:11" ht="36" customHeight="1" x14ac:dyDescent="0.3">
      <c r="A8" s="7">
        <v>3</v>
      </c>
      <c r="B8" s="45">
        <v>45604</v>
      </c>
      <c r="C8" s="58" t="s">
        <v>52</v>
      </c>
      <c r="D8" s="59"/>
      <c r="E8" s="51">
        <v>60000</v>
      </c>
      <c r="F8" s="9"/>
    </row>
    <row r="9" spans="1:11" ht="36" customHeight="1" x14ac:dyDescent="0.3">
      <c r="A9" s="7">
        <v>4</v>
      </c>
      <c r="B9" s="45">
        <v>45607</v>
      </c>
      <c r="C9" s="58" t="s">
        <v>117</v>
      </c>
      <c r="D9" s="59"/>
      <c r="E9" s="51">
        <v>2262600</v>
      </c>
      <c r="F9" s="9"/>
    </row>
    <row r="10" spans="1:11" ht="36" customHeight="1" x14ac:dyDescent="0.3">
      <c r="A10" s="7">
        <v>5</v>
      </c>
      <c r="B10" s="45">
        <v>45608</v>
      </c>
      <c r="C10" s="58" t="s">
        <v>115</v>
      </c>
      <c r="D10" s="59"/>
      <c r="E10" s="51">
        <v>2060000</v>
      </c>
      <c r="F10" s="9"/>
    </row>
    <row r="11" spans="1:11" ht="36" customHeight="1" x14ac:dyDescent="0.3">
      <c r="A11" s="7">
        <v>6</v>
      </c>
      <c r="B11" s="45">
        <v>45609</v>
      </c>
      <c r="C11" s="58" t="s">
        <v>116</v>
      </c>
      <c r="D11" s="59"/>
      <c r="E11" s="51">
        <v>2011200</v>
      </c>
      <c r="F11" s="9"/>
    </row>
    <row r="12" spans="1:11" ht="36" customHeight="1" x14ac:dyDescent="0.3">
      <c r="A12" s="7">
        <v>7</v>
      </c>
      <c r="B12" s="45">
        <v>45609</v>
      </c>
      <c r="C12" s="58" t="s">
        <v>115</v>
      </c>
      <c r="D12" s="59"/>
      <c r="E12" s="51">
        <v>66000</v>
      </c>
      <c r="F12" s="9"/>
    </row>
    <row r="13" spans="1:11" ht="36" customHeight="1" x14ac:dyDescent="0.3">
      <c r="A13" s="7">
        <v>8</v>
      </c>
      <c r="B13" s="45">
        <v>45609</v>
      </c>
      <c r="C13" s="58" t="s">
        <v>49</v>
      </c>
      <c r="D13" s="59"/>
      <c r="E13" s="51">
        <v>1000</v>
      </c>
      <c r="F13" s="9"/>
    </row>
    <row r="14" spans="1:11" ht="36" customHeight="1" x14ac:dyDescent="0.3">
      <c r="A14" s="7">
        <v>9</v>
      </c>
      <c r="B14" s="45">
        <v>45610</v>
      </c>
      <c r="C14" s="58" t="s">
        <v>49</v>
      </c>
      <c r="D14" s="59"/>
      <c r="E14" s="51">
        <v>1000</v>
      </c>
      <c r="F14" s="9"/>
    </row>
    <row r="15" spans="1:11" ht="36" customHeight="1" x14ac:dyDescent="0.3">
      <c r="A15" s="7">
        <v>10</v>
      </c>
      <c r="B15" s="45">
        <v>45611</v>
      </c>
      <c r="C15" s="58" t="s">
        <v>118</v>
      </c>
      <c r="D15" s="59"/>
      <c r="E15" s="51">
        <v>2080000</v>
      </c>
      <c r="F15" s="9"/>
    </row>
    <row r="16" spans="1:11" ht="36" customHeight="1" x14ac:dyDescent="0.3">
      <c r="A16" s="7">
        <v>11</v>
      </c>
      <c r="B16" s="45">
        <v>45611</v>
      </c>
      <c r="C16" s="58" t="s">
        <v>114</v>
      </c>
      <c r="D16" s="59"/>
      <c r="E16" s="51">
        <v>5640000</v>
      </c>
      <c r="F16" s="9"/>
    </row>
    <row r="17" spans="1:6" ht="36" customHeight="1" x14ac:dyDescent="0.3">
      <c r="A17" s="7">
        <v>12</v>
      </c>
      <c r="B17" s="45">
        <v>45614</v>
      </c>
      <c r="C17" s="58" t="s">
        <v>119</v>
      </c>
      <c r="D17" s="59"/>
      <c r="E17" s="51">
        <v>72000</v>
      </c>
      <c r="F17" s="9"/>
    </row>
    <row r="18" spans="1:6" ht="36" customHeight="1" x14ac:dyDescent="0.3">
      <c r="A18" s="7">
        <v>13</v>
      </c>
      <c r="B18" s="45">
        <v>45614</v>
      </c>
      <c r="C18" s="58" t="s">
        <v>120</v>
      </c>
      <c r="D18" s="59"/>
      <c r="E18" s="51">
        <v>1000</v>
      </c>
      <c r="F18" s="9"/>
    </row>
    <row r="19" spans="1:6" ht="36" customHeight="1" x14ac:dyDescent="0.3">
      <c r="A19" s="7">
        <v>14</v>
      </c>
      <c r="B19" s="45">
        <v>45618</v>
      </c>
      <c r="C19" s="58" t="s">
        <v>114</v>
      </c>
      <c r="D19" s="59"/>
      <c r="E19" s="51">
        <v>660000</v>
      </c>
      <c r="F19" s="9"/>
    </row>
    <row r="20" spans="1:6" ht="36" customHeight="1" x14ac:dyDescent="0.3">
      <c r="A20" s="7">
        <v>15</v>
      </c>
      <c r="B20" s="45">
        <v>45621</v>
      </c>
      <c r="C20" s="58" t="s">
        <v>114</v>
      </c>
      <c r="D20" s="59"/>
      <c r="E20" s="51">
        <v>4488000</v>
      </c>
      <c r="F20" s="9"/>
    </row>
    <row r="21" spans="1:6" ht="36" customHeight="1" x14ac:dyDescent="0.3">
      <c r="A21" s="7">
        <v>16</v>
      </c>
      <c r="B21" s="45">
        <v>45621</v>
      </c>
      <c r="C21" s="58" t="s">
        <v>120</v>
      </c>
      <c r="D21" s="59"/>
      <c r="E21" s="51">
        <v>1000</v>
      </c>
      <c r="F21" s="9"/>
    </row>
    <row r="22" spans="1:6" ht="36" customHeight="1" x14ac:dyDescent="0.3">
      <c r="A22" s="7">
        <v>17</v>
      </c>
      <c r="B22" s="45">
        <v>45622</v>
      </c>
      <c r="C22" s="58" t="s">
        <v>30</v>
      </c>
      <c r="D22" s="59"/>
      <c r="E22" s="51">
        <v>32000</v>
      </c>
      <c r="F22" s="9"/>
    </row>
    <row r="23" spans="1:6" ht="36" customHeight="1" x14ac:dyDescent="0.3">
      <c r="A23" s="7">
        <v>18</v>
      </c>
      <c r="B23" s="45">
        <v>45624</v>
      </c>
      <c r="C23" s="58" t="s">
        <v>121</v>
      </c>
      <c r="D23" s="59"/>
      <c r="E23" s="51">
        <v>12000</v>
      </c>
      <c r="F23" s="9"/>
    </row>
    <row r="24" spans="1:6" ht="36" customHeight="1" x14ac:dyDescent="0.3">
      <c r="A24" s="91" t="s">
        <v>31</v>
      </c>
      <c r="B24" s="92"/>
      <c r="C24" s="92"/>
      <c r="D24" s="92"/>
      <c r="E24" s="92"/>
      <c r="F24" s="93"/>
    </row>
    <row r="25" spans="1:6" ht="36" customHeight="1" x14ac:dyDescent="0.3">
      <c r="A25" s="83" t="s">
        <v>8</v>
      </c>
      <c r="B25" s="84"/>
      <c r="C25" s="5" t="s">
        <v>9</v>
      </c>
      <c r="D25" s="5" t="s">
        <v>4</v>
      </c>
      <c r="E25" s="5" t="s">
        <v>6</v>
      </c>
      <c r="F25" s="5" t="s">
        <v>7</v>
      </c>
    </row>
    <row r="26" spans="1:6" ht="36" customHeight="1" x14ac:dyDescent="0.3">
      <c r="A26" s="83" t="s">
        <v>10</v>
      </c>
      <c r="B26" s="84"/>
      <c r="C26" s="94">
        <f>C28+C36+C38+C40+C54</f>
        <v>21665653</v>
      </c>
      <c r="D26" s="95"/>
      <c r="E26" s="96"/>
      <c r="F26" s="9"/>
    </row>
    <row r="27" spans="1:6" ht="36" customHeight="1" x14ac:dyDescent="0.3">
      <c r="A27" s="85" t="s">
        <v>32</v>
      </c>
      <c r="B27" s="5">
        <v>1</v>
      </c>
      <c r="C27" s="10" t="s">
        <v>122</v>
      </c>
      <c r="D27" s="8">
        <v>45631</v>
      </c>
      <c r="E27" s="11">
        <v>5760000</v>
      </c>
      <c r="F27" s="9"/>
    </row>
    <row r="28" spans="1:6" ht="36" customHeight="1" x14ac:dyDescent="0.3">
      <c r="A28" s="87"/>
      <c r="B28" s="5" t="s">
        <v>11</v>
      </c>
      <c r="C28" s="88">
        <f>SUM(E27:E27)</f>
        <v>5760000</v>
      </c>
      <c r="D28" s="89"/>
      <c r="E28" s="90"/>
      <c r="F28" s="9"/>
    </row>
    <row r="29" spans="1:6" ht="36" customHeight="1" x14ac:dyDescent="0.3">
      <c r="A29" s="85" t="s">
        <v>33</v>
      </c>
      <c r="B29" s="5">
        <v>1</v>
      </c>
      <c r="C29" s="137" t="s">
        <v>123</v>
      </c>
      <c r="D29" s="138">
        <v>45602</v>
      </c>
      <c r="E29" s="139">
        <v>8724200</v>
      </c>
      <c r="F29" s="9"/>
    </row>
    <row r="30" spans="1:6" ht="36" customHeight="1" x14ac:dyDescent="0.3">
      <c r="A30" s="86"/>
      <c r="B30" s="5">
        <v>2</v>
      </c>
      <c r="C30" s="137" t="s">
        <v>124</v>
      </c>
      <c r="D30" s="138">
        <v>45604</v>
      </c>
      <c r="E30" s="139">
        <v>557500</v>
      </c>
      <c r="F30" s="9"/>
    </row>
    <row r="31" spans="1:6" ht="36" customHeight="1" x14ac:dyDescent="0.3">
      <c r="A31" s="86"/>
      <c r="B31" s="5">
        <v>3</v>
      </c>
      <c r="C31" s="137" t="s">
        <v>125</v>
      </c>
      <c r="D31" s="138">
        <v>45604</v>
      </c>
      <c r="E31" s="139">
        <v>240000</v>
      </c>
      <c r="F31" s="9"/>
    </row>
    <row r="32" spans="1:6" ht="36" customHeight="1" x14ac:dyDescent="0.3">
      <c r="A32" s="86"/>
      <c r="B32" s="5">
        <v>4</v>
      </c>
      <c r="C32" s="137" t="s">
        <v>126</v>
      </c>
      <c r="D32" s="138">
        <v>45609</v>
      </c>
      <c r="E32" s="139">
        <v>565000</v>
      </c>
      <c r="F32" s="9"/>
    </row>
    <row r="33" spans="1:6" ht="36" customHeight="1" x14ac:dyDescent="0.3">
      <c r="A33" s="86"/>
      <c r="B33" s="5">
        <v>5</v>
      </c>
      <c r="C33" s="137" t="s">
        <v>127</v>
      </c>
      <c r="D33" s="138">
        <v>45609</v>
      </c>
      <c r="E33" s="139">
        <v>4812500</v>
      </c>
      <c r="F33" s="9"/>
    </row>
    <row r="34" spans="1:6" ht="36" customHeight="1" x14ac:dyDescent="0.3">
      <c r="A34" s="86"/>
      <c r="B34" s="5">
        <v>6</v>
      </c>
      <c r="C34" s="137" t="s">
        <v>128</v>
      </c>
      <c r="D34" s="138">
        <v>45618</v>
      </c>
      <c r="E34" s="139">
        <v>-8724200</v>
      </c>
      <c r="F34" s="9"/>
    </row>
    <row r="35" spans="1:6" ht="36" customHeight="1" x14ac:dyDescent="0.3">
      <c r="A35" s="86"/>
      <c r="B35" s="5">
        <v>7</v>
      </c>
      <c r="C35" s="137" t="s">
        <v>123</v>
      </c>
      <c r="D35" s="138">
        <v>45622</v>
      </c>
      <c r="E35" s="139">
        <v>8724200</v>
      </c>
      <c r="F35" s="9"/>
    </row>
    <row r="36" spans="1:6" ht="36" customHeight="1" x14ac:dyDescent="0.3">
      <c r="A36" s="87"/>
      <c r="B36" s="5" t="s">
        <v>11</v>
      </c>
      <c r="C36" s="88">
        <f>SUM(E29:E35)</f>
        <v>14899200</v>
      </c>
      <c r="D36" s="89"/>
      <c r="E36" s="90"/>
      <c r="F36" s="9"/>
    </row>
    <row r="37" spans="1:6" ht="36" customHeight="1" x14ac:dyDescent="0.3">
      <c r="A37" s="85" t="s">
        <v>12</v>
      </c>
      <c r="B37" s="5"/>
      <c r="C37" s="10"/>
      <c r="D37" s="10"/>
      <c r="E37" s="12"/>
      <c r="F37" s="9"/>
    </row>
    <row r="38" spans="1:6" ht="36" customHeight="1" x14ac:dyDescent="0.3">
      <c r="A38" s="87"/>
      <c r="B38" s="5" t="s">
        <v>11</v>
      </c>
      <c r="C38" s="97">
        <v>0</v>
      </c>
      <c r="D38" s="98"/>
      <c r="E38" s="99"/>
      <c r="F38" s="9"/>
    </row>
    <row r="39" spans="1:6" ht="36" customHeight="1" x14ac:dyDescent="0.3">
      <c r="A39" s="85" t="s">
        <v>34</v>
      </c>
      <c r="B39" s="5"/>
      <c r="C39" s="10"/>
      <c r="D39" s="13"/>
      <c r="E39" s="11"/>
      <c r="F39" s="9"/>
    </row>
    <row r="40" spans="1:6" ht="36" customHeight="1" x14ac:dyDescent="0.3">
      <c r="A40" s="87"/>
      <c r="B40" s="5" t="s">
        <v>11</v>
      </c>
      <c r="C40" s="100">
        <f>SUM(E39:E39)</f>
        <v>0</v>
      </c>
      <c r="D40" s="101"/>
      <c r="E40" s="102"/>
      <c r="F40" s="9"/>
    </row>
    <row r="41" spans="1:6" ht="36" customHeight="1" x14ac:dyDescent="0.3">
      <c r="A41" s="85" t="s">
        <v>35</v>
      </c>
      <c r="B41" s="5">
        <v>1</v>
      </c>
      <c r="C41" s="140" t="s">
        <v>129</v>
      </c>
      <c r="D41" s="138">
        <v>45601</v>
      </c>
      <c r="E41" s="141">
        <v>113700</v>
      </c>
      <c r="F41" s="9"/>
    </row>
    <row r="42" spans="1:6" ht="36" customHeight="1" x14ac:dyDescent="0.3">
      <c r="A42" s="86"/>
      <c r="B42" s="5">
        <v>2</v>
      </c>
      <c r="C42" s="140" t="s">
        <v>130</v>
      </c>
      <c r="D42" s="138">
        <v>45607</v>
      </c>
      <c r="E42" s="141">
        <v>3880</v>
      </c>
      <c r="F42" s="9"/>
    </row>
    <row r="43" spans="1:6" ht="36" customHeight="1" x14ac:dyDescent="0.3">
      <c r="A43" s="86"/>
      <c r="B43" s="5">
        <v>3</v>
      </c>
      <c r="C43" s="140" t="s">
        <v>131</v>
      </c>
      <c r="D43" s="138">
        <v>45608</v>
      </c>
      <c r="E43" s="141">
        <v>75600</v>
      </c>
      <c r="F43" s="9"/>
    </row>
    <row r="44" spans="1:6" ht="36" customHeight="1" x14ac:dyDescent="0.3">
      <c r="A44" s="86"/>
      <c r="B44" s="5">
        <v>4</v>
      </c>
      <c r="C44" s="140" t="s">
        <v>132</v>
      </c>
      <c r="D44" s="138">
        <v>45609</v>
      </c>
      <c r="E44" s="141">
        <v>517650</v>
      </c>
      <c r="F44" s="9"/>
    </row>
    <row r="45" spans="1:6" ht="36" customHeight="1" x14ac:dyDescent="0.3">
      <c r="A45" s="86"/>
      <c r="B45" s="5">
        <v>5</v>
      </c>
      <c r="C45" s="140" t="s">
        <v>36</v>
      </c>
      <c r="D45" s="138">
        <v>45609</v>
      </c>
      <c r="E45" s="142">
        <v>12</v>
      </c>
      <c r="F45" s="9"/>
    </row>
    <row r="46" spans="1:6" ht="36" customHeight="1" x14ac:dyDescent="0.3">
      <c r="A46" s="86"/>
      <c r="B46" s="5">
        <v>6</v>
      </c>
      <c r="C46" s="140" t="s">
        <v>36</v>
      </c>
      <c r="D46" s="138">
        <v>45610</v>
      </c>
      <c r="E46" s="142">
        <v>12</v>
      </c>
      <c r="F46" s="9"/>
    </row>
    <row r="47" spans="1:6" ht="36" customHeight="1" x14ac:dyDescent="0.3">
      <c r="A47" s="86"/>
      <c r="B47" s="5">
        <v>7</v>
      </c>
      <c r="C47" s="140" t="s">
        <v>133</v>
      </c>
      <c r="D47" s="138">
        <v>45611</v>
      </c>
      <c r="E47" s="141">
        <v>22000</v>
      </c>
      <c r="F47" s="9"/>
    </row>
    <row r="48" spans="1:6" ht="36" customHeight="1" x14ac:dyDescent="0.3">
      <c r="A48" s="86"/>
      <c r="B48" s="5">
        <v>8</v>
      </c>
      <c r="C48" s="140" t="s">
        <v>36</v>
      </c>
      <c r="D48" s="138">
        <v>45614</v>
      </c>
      <c r="E48" s="141">
        <v>1095</v>
      </c>
      <c r="F48" s="9"/>
    </row>
    <row r="49" spans="1:6" ht="36" customHeight="1" x14ac:dyDescent="0.3">
      <c r="A49" s="86"/>
      <c r="B49" s="5">
        <v>9</v>
      </c>
      <c r="C49" s="140" t="s">
        <v>134</v>
      </c>
      <c r="D49" s="138">
        <v>45616</v>
      </c>
      <c r="E49" s="141">
        <v>22000</v>
      </c>
      <c r="F49" s="9"/>
    </row>
    <row r="50" spans="1:6" ht="36" customHeight="1" x14ac:dyDescent="0.3">
      <c r="A50" s="86"/>
      <c r="B50" s="5">
        <v>10</v>
      </c>
      <c r="C50" s="140" t="s">
        <v>135</v>
      </c>
      <c r="D50" s="138">
        <v>45618</v>
      </c>
      <c r="E50" s="141">
        <v>3880</v>
      </c>
      <c r="F50" s="9"/>
    </row>
    <row r="51" spans="1:6" ht="36" customHeight="1" x14ac:dyDescent="0.3">
      <c r="A51" s="86"/>
      <c r="B51" s="5">
        <v>11</v>
      </c>
      <c r="C51" s="140" t="s">
        <v>36</v>
      </c>
      <c r="D51" s="138">
        <v>45621</v>
      </c>
      <c r="E51" s="142">
        <v>12</v>
      </c>
      <c r="F51" s="9"/>
    </row>
    <row r="52" spans="1:6" ht="36" customHeight="1" x14ac:dyDescent="0.3">
      <c r="A52" s="86"/>
      <c r="B52" s="5">
        <v>12</v>
      </c>
      <c r="C52" s="140" t="s">
        <v>36</v>
      </c>
      <c r="D52" s="138">
        <v>45624</v>
      </c>
      <c r="E52" s="142">
        <v>12</v>
      </c>
      <c r="F52" s="9"/>
    </row>
    <row r="53" spans="1:6" ht="36" customHeight="1" x14ac:dyDescent="0.3">
      <c r="A53" s="86"/>
      <c r="B53" s="5">
        <v>13</v>
      </c>
      <c r="C53" s="140" t="s">
        <v>136</v>
      </c>
      <c r="D53" s="138">
        <v>45625</v>
      </c>
      <c r="E53" s="141">
        <v>246600</v>
      </c>
      <c r="F53" s="9"/>
    </row>
    <row r="54" spans="1:6" ht="36" customHeight="1" x14ac:dyDescent="0.3">
      <c r="A54" s="87"/>
      <c r="B54" s="5" t="s">
        <v>11</v>
      </c>
      <c r="C54" s="103">
        <f>SUM(E41:E53)</f>
        <v>1006453</v>
      </c>
      <c r="D54" s="104"/>
      <c r="E54" s="105"/>
      <c r="F54" s="9"/>
    </row>
    <row r="55" spans="1:6" x14ac:dyDescent="0.3">
      <c r="E55" s="14"/>
    </row>
    <row r="56" spans="1:6" x14ac:dyDescent="0.3">
      <c r="E56" s="14"/>
    </row>
  </sheetData>
  <mergeCells count="39">
    <mergeCell ref="A37:A38"/>
    <mergeCell ref="C38:E38"/>
    <mergeCell ref="A39:A40"/>
    <mergeCell ref="C40:E40"/>
    <mergeCell ref="A41:A54"/>
    <mergeCell ref="C54:E54"/>
    <mergeCell ref="A29:A36"/>
    <mergeCell ref="C36:E36"/>
    <mergeCell ref="A24:F24"/>
    <mergeCell ref="A25:B25"/>
    <mergeCell ref="A26:B26"/>
    <mergeCell ref="C26:E26"/>
    <mergeCell ref="A27:A28"/>
    <mergeCell ref="C28:E28"/>
    <mergeCell ref="C12:D12"/>
    <mergeCell ref="C13:D13"/>
    <mergeCell ref="C14:D14"/>
    <mergeCell ref="C15:D15"/>
    <mergeCell ref="C16:D16"/>
    <mergeCell ref="C11:D11"/>
    <mergeCell ref="A1:F1"/>
    <mergeCell ref="B2:C2"/>
    <mergeCell ref="E2:F2"/>
    <mergeCell ref="A3:E3"/>
    <mergeCell ref="C4:D4"/>
    <mergeCell ref="A5:B5"/>
    <mergeCell ref="C5:D5"/>
    <mergeCell ref="C6:D6"/>
    <mergeCell ref="C7:D7"/>
    <mergeCell ref="C8:D8"/>
    <mergeCell ref="C9:D9"/>
    <mergeCell ref="C10:D10"/>
    <mergeCell ref="C19:D19"/>
    <mergeCell ref="C18:D18"/>
    <mergeCell ref="C17:D17"/>
    <mergeCell ref="C23:D23"/>
    <mergeCell ref="C22:D22"/>
    <mergeCell ref="C21:D21"/>
    <mergeCell ref="C20:D20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horizontalDpi="4294967293" verticalDpi="4294967293" r:id="rId1"/>
  <rowBreaks count="1" manualBreakCount="1">
    <brk id="2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3"/>
  <sheetViews>
    <sheetView view="pageBreakPreview" topLeftCell="A4" zoomScale="85" zoomScaleNormal="100" zoomScaleSheetLayoutView="85" workbookViewId="0">
      <selection activeCell="C13" sqref="C13:E13"/>
    </sheetView>
  </sheetViews>
  <sheetFormatPr defaultRowHeight="16.5" x14ac:dyDescent="0.3"/>
  <cols>
    <col min="1" max="1" width="11.875" customWidth="1"/>
    <col min="2" max="2" width="13.875" bestFit="1" customWidth="1"/>
    <col min="3" max="3" width="49.25" customWidth="1"/>
    <col min="4" max="4" width="14.75" customWidth="1"/>
    <col min="5" max="5" width="15.125" customWidth="1"/>
    <col min="6" max="6" width="11.75" customWidth="1"/>
  </cols>
  <sheetData>
    <row r="1" spans="1:6" ht="45" customHeight="1" x14ac:dyDescent="0.3">
      <c r="A1" s="66" t="s">
        <v>94</v>
      </c>
      <c r="B1" s="66"/>
      <c r="C1" s="66"/>
      <c r="D1" s="66"/>
      <c r="E1" s="66"/>
      <c r="F1" s="66"/>
    </row>
    <row r="2" spans="1:6" ht="36" customHeight="1" x14ac:dyDescent="0.3">
      <c r="A2" s="17" t="s">
        <v>0</v>
      </c>
      <c r="B2" s="67" t="s">
        <v>40</v>
      </c>
      <c r="C2" s="67"/>
      <c r="D2" s="17" t="s">
        <v>1</v>
      </c>
      <c r="E2" s="67" t="s">
        <v>18</v>
      </c>
      <c r="F2" s="67"/>
    </row>
    <row r="3" spans="1:6" ht="36" customHeight="1" x14ac:dyDescent="0.3">
      <c r="A3" s="65" t="s">
        <v>2</v>
      </c>
      <c r="B3" s="65"/>
      <c r="C3" s="65"/>
      <c r="D3" s="65"/>
      <c r="E3" s="65"/>
      <c r="F3" s="30"/>
    </row>
    <row r="4" spans="1:6" ht="36" customHeight="1" x14ac:dyDescent="0.3">
      <c r="A4" s="17" t="s">
        <v>3</v>
      </c>
      <c r="B4" s="17" t="s">
        <v>4</v>
      </c>
      <c r="C4" s="64" t="s">
        <v>5</v>
      </c>
      <c r="D4" s="64"/>
      <c r="E4" s="17" t="s">
        <v>6</v>
      </c>
      <c r="F4" s="17" t="s">
        <v>7</v>
      </c>
    </row>
    <row r="5" spans="1:6" ht="36" customHeight="1" x14ac:dyDescent="0.3">
      <c r="A5" s="64" t="s">
        <v>10</v>
      </c>
      <c r="B5" s="64"/>
      <c r="C5" s="71">
        <f>SUM(E6:E6)</f>
        <v>0</v>
      </c>
      <c r="D5" s="67"/>
      <c r="E5" s="67"/>
      <c r="F5" s="16"/>
    </row>
    <row r="6" spans="1:6" ht="36" customHeight="1" x14ac:dyDescent="0.3">
      <c r="A6" s="16"/>
      <c r="B6" s="41"/>
      <c r="C6" s="106"/>
      <c r="D6" s="107"/>
      <c r="E6" s="31"/>
      <c r="F6" s="16"/>
    </row>
    <row r="7" spans="1:6" ht="36" customHeight="1" x14ac:dyDescent="0.3">
      <c r="A7" s="65" t="s">
        <v>19</v>
      </c>
      <c r="B7" s="65"/>
      <c r="C7" s="65"/>
      <c r="D7" s="65"/>
      <c r="E7" s="65"/>
      <c r="F7" s="65"/>
    </row>
    <row r="8" spans="1:6" ht="36" customHeight="1" x14ac:dyDescent="0.3">
      <c r="A8" s="64" t="s">
        <v>8</v>
      </c>
      <c r="B8" s="64"/>
      <c r="C8" s="17" t="s">
        <v>41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4" t="s">
        <v>10</v>
      </c>
      <c r="B9" s="64"/>
      <c r="C9" s="71">
        <f>C13+C15+C23</f>
        <v>6027080</v>
      </c>
      <c r="D9" s="67"/>
      <c r="E9" s="67"/>
      <c r="F9" s="16"/>
    </row>
    <row r="10" spans="1:6" ht="36" customHeight="1" x14ac:dyDescent="0.3">
      <c r="A10" s="109" t="s">
        <v>13</v>
      </c>
      <c r="B10" s="17">
        <v>1</v>
      </c>
      <c r="C10" s="29" t="s">
        <v>42</v>
      </c>
      <c r="D10" s="41">
        <v>45631</v>
      </c>
      <c r="E10" s="33">
        <v>2760000</v>
      </c>
      <c r="F10" s="16"/>
    </row>
    <row r="11" spans="1:6" ht="36" customHeight="1" x14ac:dyDescent="0.3">
      <c r="A11" s="109"/>
      <c r="B11" s="17">
        <v>2</v>
      </c>
      <c r="C11" s="29" t="s">
        <v>43</v>
      </c>
      <c r="D11" s="41">
        <v>45631</v>
      </c>
      <c r="E11" s="33">
        <v>2880000</v>
      </c>
      <c r="F11" s="16"/>
    </row>
    <row r="12" spans="1:6" ht="36" customHeight="1" x14ac:dyDescent="0.3">
      <c r="A12" s="109"/>
      <c r="B12" s="17">
        <v>3</v>
      </c>
      <c r="C12" s="29"/>
      <c r="D12" s="41"/>
      <c r="E12" s="33"/>
      <c r="F12" s="16"/>
    </row>
    <row r="13" spans="1:6" ht="36" customHeight="1" x14ac:dyDescent="0.3">
      <c r="A13" s="110"/>
      <c r="B13" s="17" t="s">
        <v>11</v>
      </c>
      <c r="C13" s="72">
        <f>SUM(E10:E12)</f>
        <v>5640000</v>
      </c>
      <c r="D13" s="72"/>
      <c r="E13" s="72"/>
      <c r="F13" s="16"/>
    </row>
    <row r="14" spans="1:6" ht="36" customHeight="1" x14ac:dyDescent="0.3">
      <c r="A14" s="64" t="s">
        <v>14</v>
      </c>
      <c r="B14" s="17"/>
      <c r="C14" s="30"/>
      <c r="D14" s="32"/>
      <c r="E14" s="34"/>
      <c r="F14" s="16"/>
    </row>
    <row r="15" spans="1:6" ht="36" customHeight="1" x14ac:dyDescent="0.3">
      <c r="A15" s="64"/>
      <c r="B15" s="17" t="s">
        <v>11</v>
      </c>
      <c r="C15" s="72">
        <f>E14</f>
        <v>0</v>
      </c>
      <c r="D15" s="72"/>
      <c r="E15" s="72"/>
      <c r="F15" s="16"/>
    </row>
    <row r="16" spans="1:6" ht="36" customHeight="1" x14ac:dyDescent="0.3">
      <c r="A16" s="64" t="s">
        <v>12</v>
      </c>
      <c r="B16" s="17"/>
      <c r="C16" s="16"/>
      <c r="D16" s="16"/>
      <c r="E16" s="16"/>
      <c r="F16" s="16"/>
    </row>
    <row r="17" spans="1:6" ht="36" customHeight="1" x14ac:dyDescent="0.3">
      <c r="A17" s="64"/>
      <c r="B17" s="17" t="s">
        <v>11</v>
      </c>
      <c r="C17" s="72">
        <f>E16</f>
        <v>0</v>
      </c>
      <c r="D17" s="72"/>
      <c r="E17" s="72"/>
      <c r="F17" s="16"/>
    </row>
    <row r="18" spans="1:6" ht="36" customHeight="1" x14ac:dyDescent="0.3">
      <c r="A18" s="64" t="s">
        <v>34</v>
      </c>
      <c r="B18" s="17"/>
      <c r="C18" s="16"/>
      <c r="D18" s="16"/>
      <c r="E18" s="16"/>
      <c r="F18" s="16"/>
    </row>
    <row r="19" spans="1:6" ht="36" customHeight="1" x14ac:dyDescent="0.3">
      <c r="A19" s="64"/>
      <c r="B19" s="17" t="s">
        <v>11</v>
      </c>
      <c r="C19" s="72">
        <f>E18</f>
        <v>0</v>
      </c>
      <c r="D19" s="72"/>
      <c r="E19" s="72"/>
      <c r="F19" s="16"/>
    </row>
    <row r="20" spans="1:6" ht="36" customHeight="1" x14ac:dyDescent="0.3">
      <c r="A20" s="108" t="s">
        <v>24</v>
      </c>
      <c r="B20" s="17">
        <v>1</v>
      </c>
      <c r="C20" s="35" t="s">
        <v>95</v>
      </c>
      <c r="D20" s="41">
        <v>45601</v>
      </c>
      <c r="E20" s="36">
        <v>97080</v>
      </c>
      <c r="F20" s="16"/>
    </row>
    <row r="21" spans="1:6" ht="36" customHeight="1" x14ac:dyDescent="0.3">
      <c r="A21" s="109"/>
      <c r="B21" s="17">
        <v>2</v>
      </c>
      <c r="C21" s="35" t="s">
        <v>96</v>
      </c>
      <c r="D21" s="41">
        <v>45624</v>
      </c>
      <c r="E21" s="37">
        <v>290000</v>
      </c>
      <c r="F21" s="16"/>
    </row>
    <row r="22" spans="1:6" ht="36" customHeight="1" x14ac:dyDescent="0.3">
      <c r="A22" s="109"/>
      <c r="B22" s="17">
        <v>3</v>
      </c>
      <c r="C22" s="35"/>
      <c r="D22" s="41"/>
      <c r="E22" s="37"/>
      <c r="F22" s="16"/>
    </row>
    <row r="23" spans="1:6" ht="36" customHeight="1" x14ac:dyDescent="0.3">
      <c r="A23" s="110"/>
      <c r="B23" s="17" t="s">
        <v>11</v>
      </c>
      <c r="C23" s="72">
        <f>SUM(E20:E22)</f>
        <v>387080</v>
      </c>
      <c r="D23" s="72"/>
      <c r="E23" s="72"/>
      <c r="F23" s="16"/>
    </row>
  </sheetData>
  <mergeCells count="22">
    <mergeCell ref="A18:A19"/>
    <mergeCell ref="C19:E19"/>
    <mergeCell ref="A20:A23"/>
    <mergeCell ref="C23:E23"/>
    <mergeCell ref="A10:A13"/>
    <mergeCell ref="C13:E13"/>
    <mergeCell ref="A14:A15"/>
    <mergeCell ref="C15:E15"/>
    <mergeCell ref="A16:A17"/>
    <mergeCell ref="C17:E17"/>
    <mergeCell ref="C6:D6"/>
    <mergeCell ref="A7:F7"/>
    <mergeCell ref="A8:B8"/>
    <mergeCell ref="A9:B9"/>
    <mergeCell ref="C9:E9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F23"/>
  <sheetViews>
    <sheetView view="pageBreakPreview" zoomScale="85" zoomScaleNormal="85" zoomScaleSheetLayoutView="100" workbookViewId="0">
      <selection activeCell="D11" sqref="D11"/>
    </sheetView>
  </sheetViews>
  <sheetFormatPr defaultColWidth="9" defaultRowHeight="16.5" x14ac:dyDescent="0.3"/>
  <cols>
    <col min="1" max="1" width="11.875" style="6" customWidth="1"/>
    <col min="2" max="2" width="14.75" style="6" customWidth="1"/>
    <col min="3" max="3" width="55.625" style="6" customWidth="1"/>
    <col min="4" max="4" width="13.25" style="6" customWidth="1"/>
    <col min="5" max="5" width="18" style="15" customWidth="1"/>
    <col min="6" max="6" width="13.875" style="6" customWidth="1"/>
    <col min="7" max="16384" width="9" style="6"/>
  </cols>
  <sheetData>
    <row r="1" spans="1:6" s="4" customFormat="1" ht="45" customHeight="1" x14ac:dyDescent="0.3">
      <c r="A1" s="75" t="s">
        <v>56</v>
      </c>
      <c r="B1" s="76"/>
      <c r="C1" s="76"/>
      <c r="D1" s="76"/>
      <c r="E1" s="76"/>
      <c r="F1" s="77"/>
    </row>
    <row r="2" spans="1:6" ht="36" customHeight="1" x14ac:dyDescent="0.3">
      <c r="A2" s="5" t="s">
        <v>0</v>
      </c>
      <c r="B2" s="111" t="s">
        <v>46</v>
      </c>
      <c r="C2" s="112"/>
      <c r="D2" s="5" t="s">
        <v>1</v>
      </c>
      <c r="E2" s="111" t="s">
        <v>47</v>
      </c>
      <c r="F2" s="112"/>
    </row>
    <row r="3" spans="1:6" ht="36" customHeight="1" x14ac:dyDescent="0.3">
      <c r="A3" s="80" t="s">
        <v>2</v>
      </c>
      <c r="B3" s="81"/>
      <c r="C3" s="81"/>
      <c r="D3" s="81"/>
      <c r="E3" s="82"/>
      <c r="F3" s="7"/>
    </row>
    <row r="4" spans="1:6" ht="36" customHeight="1" x14ac:dyDescent="0.3">
      <c r="A4" s="5" t="s">
        <v>3</v>
      </c>
      <c r="B4" s="5" t="s">
        <v>4</v>
      </c>
      <c r="C4" s="83" t="s">
        <v>5</v>
      </c>
      <c r="D4" s="84"/>
      <c r="E4" s="5" t="s">
        <v>6</v>
      </c>
      <c r="F4" s="5" t="s">
        <v>7</v>
      </c>
    </row>
    <row r="5" spans="1:6" ht="36" customHeight="1" x14ac:dyDescent="0.3">
      <c r="A5" s="83" t="s">
        <v>10</v>
      </c>
      <c r="B5" s="84"/>
      <c r="C5" s="78"/>
      <c r="D5" s="79"/>
      <c r="E5" s="48">
        <f>SUM(E6:E6)</f>
        <v>0</v>
      </c>
      <c r="F5" s="9"/>
    </row>
    <row r="6" spans="1:6" ht="36" customHeight="1" x14ac:dyDescent="0.3">
      <c r="A6" s="7">
        <v>1</v>
      </c>
      <c r="B6" s="28"/>
      <c r="C6" s="113"/>
      <c r="D6" s="114"/>
      <c r="E6" s="25"/>
      <c r="F6" s="9"/>
    </row>
    <row r="7" spans="1:6" ht="36" customHeight="1" x14ac:dyDescent="0.3">
      <c r="A7" s="80" t="s">
        <v>31</v>
      </c>
      <c r="B7" s="81"/>
      <c r="C7" s="81"/>
      <c r="D7" s="81"/>
      <c r="E7" s="81"/>
      <c r="F7" s="82"/>
    </row>
    <row r="8" spans="1:6" ht="36" customHeight="1" x14ac:dyDescent="0.3">
      <c r="A8" s="83" t="s">
        <v>8</v>
      </c>
      <c r="B8" s="84"/>
      <c r="C8" s="5" t="s">
        <v>9</v>
      </c>
      <c r="D8" s="5" t="s">
        <v>4</v>
      </c>
      <c r="E8" s="5" t="s">
        <v>6</v>
      </c>
      <c r="F8" s="5" t="s">
        <v>7</v>
      </c>
    </row>
    <row r="9" spans="1:6" ht="36" customHeight="1" x14ac:dyDescent="0.3">
      <c r="A9" s="83" t="s">
        <v>10</v>
      </c>
      <c r="B9" s="84"/>
      <c r="C9" s="94">
        <f>C12+C14+C16+C18+C21</f>
        <v>25805880</v>
      </c>
      <c r="D9" s="95"/>
      <c r="E9" s="96"/>
      <c r="F9" s="9"/>
    </row>
    <row r="10" spans="1:6" ht="36" customHeight="1" x14ac:dyDescent="0.3">
      <c r="A10" s="85" t="s">
        <v>32</v>
      </c>
      <c r="B10" s="5">
        <v>1</v>
      </c>
      <c r="C10" s="10" t="s">
        <v>57</v>
      </c>
      <c r="D10" s="13" t="s">
        <v>58</v>
      </c>
      <c r="E10" s="39">
        <v>12500000</v>
      </c>
      <c r="F10" s="9"/>
    </row>
    <row r="11" spans="1:6" ht="36" customHeight="1" x14ac:dyDescent="0.3">
      <c r="A11" s="86"/>
      <c r="B11" s="5">
        <v>2</v>
      </c>
      <c r="C11" s="10" t="s">
        <v>59</v>
      </c>
      <c r="D11" s="13" t="s">
        <v>58</v>
      </c>
      <c r="E11" s="39">
        <v>12875000</v>
      </c>
      <c r="F11" s="9"/>
    </row>
    <row r="12" spans="1:6" ht="36" customHeight="1" x14ac:dyDescent="0.3">
      <c r="A12" s="87"/>
      <c r="B12" s="5" t="s">
        <v>11</v>
      </c>
      <c r="C12" s="88">
        <f>SUM(E10:E11)</f>
        <v>25375000</v>
      </c>
      <c r="D12" s="89"/>
      <c r="E12" s="90"/>
      <c r="F12" s="9"/>
    </row>
    <row r="13" spans="1:6" ht="36" customHeight="1" x14ac:dyDescent="0.3">
      <c r="A13" s="85" t="s">
        <v>33</v>
      </c>
      <c r="B13" s="5">
        <v>1</v>
      </c>
      <c r="C13" s="10"/>
      <c r="D13" s="13"/>
      <c r="E13" s="11"/>
      <c r="F13" s="9"/>
    </row>
    <row r="14" spans="1:6" ht="36" customHeight="1" x14ac:dyDescent="0.3">
      <c r="A14" s="87"/>
      <c r="B14" s="5" t="s">
        <v>11</v>
      </c>
      <c r="C14" s="100">
        <f>SUM(E13:E13)</f>
        <v>0</v>
      </c>
      <c r="D14" s="101"/>
      <c r="E14" s="102"/>
      <c r="F14" s="9"/>
    </row>
    <row r="15" spans="1:6" ht="36" customHeight="1" x14ac:dyDescent="0.3">
      <c r="A15" s="85" t="s">
        <v>12</v>
      </c>
      <c r="B15" s="5">
        <v>1</v>
      </c>
      <c r="C15" s="10"/>
      <c r="D15" s="10"/>
      <c r="E15" s="12"/>
      <c r="F15" s="9"/>
    </row>
    <row r="16" spans="1:6" ht="36" customHeight="1" x14ac:dyDescent="0.3">
      <c r="A16" s="87"/>
      <c r="B16" s="5" t="s">
        <v>11</v>
      </c>
      <c r="C16" s="97">
        <v>0</v>
      </c>
      <c r="D16" s="98"/>
      <c r="E16" s="99"/>
      <c r="F16" s="9"/>
    </row>
    <row r="17" spans="1:6" ht="36" customHeight="1" x14ac:dyDescent="0.3">
      <c r="A17" s="85" t="s">
        <v>34</v>
      </c>
      <c r="B17" s="5">
        <v>1</v>
      </c>
      <c r="C17" s="10"/>
      <c r="D17" s="13"/>
      <c r="E17" s="11"/>
      <c r="F17" s="9"/>
    </row>
    <row r="18" spans="1:6" ht="36" customHeight="1" x14ac:dyDescent="0.3">
      <c r="A18" s="87"/>
      <c r="B18" s="5" t="s">
        <v>11</v>
      </c>
      <c r="C18" s="100">
        <f>SUM(E17:E17)</f>
        <v>0</v>
      </c>
      <c r="D18" s="101"/>
      <c r="E18" s="102"/>
      <c r="F18" s="9"/>
    </row>
    <row r="19" spans="1:6" ht="36" customHeight="1" x14ac:dyDescent="0.3">
      <c r="A19" s="85" t="s">
        <v>35</v>
      </c>
      <c r="B19" s="5">
        <v>1</v>
      </c>
      <c r="C19" s="10" t="s">
        <v>60</v>
      </c>
      <c r="D19" s="13" t="s">
        <v>53</v>
      </c>
      <c r="E19" s="39">
        <v>335880</v>
      </c>
      <c r="F19" s="9"/>
    </row>
    <row r="20" spans="1:6" ht="36" customHeight="1" x14ac:dyDescent="0.3">
      <c r="A20" s="86"/>
      <c r="B20" s="5">
        <v>2</v>
      </c>
      <c r="C20" s="10" t="s">
        <v>61</v>
      </c>
      <c r="D20" s="13" t="s">
        <v>62</v>
      </c>
      <c r="E20" s="39">
        <v>95000</v>
      </c>
      <c r="F20" s="9"/>
    </row>
    <row r="21" spans="1:6" ht="36" customHeight="1" x14ac:dyDescent="0.3">
      <c r="A21" s="87"/>
      <c r="B21" s="5" t="s">
        <v>11</v>
      </c>
      <c r="C21" s="103">
        <f>SUM(E19:E20)</f>
        <v>430880</v>
      </c>
      <c r="D21" s="104"/>
      <c r="E21" s="105"/>
      <c r="F21" s="9"/>
    </row>
    <row r="22" spans="1:6" x14ac:dyDescent="0.3">
      <c r="E22" s="14"/>
    </row>
    <row r="23" spans="1:6" x14ac:dyDescent="0.3">
      <c r="E23" s="14"/>
    </row>
  </sheetData>
  <mergeCells count="22">
    <mergeCell ref="A19:A21"/>
    <mergeCell ref="C21:E21"/>
    <mergeCell ref="A13:A14"/>
    <mergeCell ref="C14:E14"/>
    <mergeCell ref="A15:A16"/>
    <mergeCell ref="C16:E16"/>
    <mergeCell ref="A17:A18"/>
    <mergeCell ref="C18:E18"/>
    <mergeCell ref="A10:A12"/>
    <mergeCell ref="C12:E12"/>
    <mergeCell ref="A1:F1"/>
    <mergeCell ref="B2:C2"/>
    <mergeCell ref="E2:F2"/>
    <mergeCell ref="A3:E3"/>
    <mergeCell ref="C4:D4"/>
    <mergeCell ref="A5:B5"/>
    <mergeCell ref="C5:D5"/>
    <mergeCell ref="C6:D6"/>
    <mergeCell ref="A7:F7"/>
    <mergeCell ref="A8:B8"/>
    <mergeCell ref="A9:B9"/>
    <mergeCell ref="C9:E9"/>
  </mergeCells>
  <phoneticPr fontId="1" type="noConversion"/>
  <pageMargins left="0.7086111307144165" right="0.7086111307144165" top="0.74791663885116577" bottom="0.74791663885116577" header="0.31486111879348755" footer="0.31486111879348755"/>
  <pageSetup paperSize="9" scale="6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3"/>
  <sheetViews>
    <sheetView view="pageBreakPreview" zoomScale="80" zoomScaleNormal="100" zoomScaleSheetLayoutView="80" workbookViewId="0">
      <selection activeCell="C9" sqref="C9:E9"/>
    </sheetView>
  </sheetViews>
  <sheetFormatPr defaultRowHeight="16.5" x14ac:dyDescent="0.3"/>
  <cols>
    <col min="1" max="1" width="11.875" style="1" customWidth="1"/>
    <col min="2" max="2" width="14.75" style="1" customWidth="1"/>
    <col min="3" max="3" width="56.3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5" t="s">
        <v>100</v>
      </c>
      <c r="B1" s="116"/>
      <c r="C1" s="116"/>
      <c r="D1" s="116"/>
      <c r="E1" s="116"/>
      <c r="F1" s="117"/>
    </row>
    <row r="2" spans="1:6" ht="36" customHeight="1" x14ac:dyDescent="0.3">
      <c r="A2" s="17" t="s">
        <v>0</v>
      </c>
      <c r="B2" s="118" t="s">
        <v>44</v>
      </c>
      <c r="C2" s="118"/>
      <c r="D2" s="17" t="s">
        <v>1</v>
      </c>
      <c r="E2" s="118" t="s">
        <v>45</v>
      </c>
      <c r="F2" s="118"/>
    </row>
    <row r="3" spans="1:6" ht="36" customHeight="1" x14ac:dyDescent="0.3">
      <c r="A3" s="119" t="s">
        <v>2</v>
      </c>
      <c r="B3" s="120"/>
      <c r="C3" s="120"/>
      <c r="D3" s="120"/>
      <c r="E3" s="121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78"/>
      <c r="D5" s="79"/>
      <c r="E5" s="48">
        <f>SUM(E6:E6)</f>
        <v>0</v>
      </c>
      <c r="F5" s="16"/>
    </row>
    <row r="6" spans="1:6" ht="36" customHeight="1" x14ac:dyDescent="0.3">
      <c r="A6" s="20">
        <v>1</v>
      </c>
      <c r="B6" s="38"/>
      <c r="C6" s="27"/>
      <c r="D6" s="26"/>
      <c r="E6" s="25"/>
      <c r="F6" s="20"/>
    </row>
    <row r="7" spans="1:6" ht="36" customHeight="1" x14ac:dyDescent="0.3">
      <c r="A7" s="119" t="s">
        <v>19</v>
      </c>
      <c r="B7" s="120"/>
      <c r="C7" s="120"/>
      <c r="D7" s="120"/>
      <c r="E7" s="120"/>
      <c r="F7" s="121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2">
        <f>C12+C14+C16+C18+C21</f>
        <v>8651470</v>
      </c>
      <c r="D9" s="123"/>
      <c r="E9" s="124"/>
      <c r="F9" s="16"/>
    </row>
    <row r="10" spans="1:6" ht="36" customHeight="1" x14ac:dyDescent="0.3">
      <c r="A10" s="108" t="s">
        <v>13</v>
      </c>
      <c r="B10" s="17">
        <v>1</v>
      </c>
      <c r="C10" s="24" t="s">
        <v>97</v>
      </c>
      <c r="D10" s="23" t="s">
        <v>98</v>
      </c>
      <c r="E10" s="50">
        <v>4607500</v>
      </c>
      <c r="F10" s="16"/>
    </row>
    <row r="11" spans="1:6" ht="36" customHeight="1" x14ac:dyDescent="0.3">
      <c r="A11" s="109"/>
      <c r="B11" s="17">
        <v>2</v>
      </c>
      <c r="C11" s="24" t="s">
        <v>99</v>
      </c>
      <c r="D11" s="23" t="s">
        <v>98</v>
      </c>
      <c r="E11" s="50">
        <v>3862500</v>
      </c>
      <c r="F11" s="16"/>
    </row>
    <row r="12" spans="1:6" ht="36" customHeight="1" x14ac:dyDescent="0.3">
      <c r="A12" s="110"/>
      <c r="B12" s="17" t="s">
        <v>11</v>
      </c>
      <c r="C12" s="125">
        <f>SUM(E10:E11)</f>
        <v>8470000</v>
      </c>
      <c r="D12" s="126"/>
      <c r="E12" s="127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31">
        <f>SUM(E13:E13)</f>
        <v>0</v>
      </c>
      <c r="D14" s="132"/>
      <c r="E14" s="133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34">
        <v>0</v>
      </c>
      <c r="D16" s="135"/>
      <c r="E16" s="136"/>
      <c r="F16" s="16"/>
    </row>
    <row r="17" spans="1:6" ht="36" customHeight="1" x14ac:dyDescent="0.3">
      <c r="A17" s="108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31">
        <f>SUM(E17:E17)</f>
        <v>0</v>
      </c>
      <c r="D18" s="132"/>
      <c r="E18" s="133"/>
      <c r="F18" s="16"/>
    </row>
    <row r="19" spans="1:6" ht="36" customHeight="1" x14ac:dyDescent="0.3">
      <c r="A19" s="108" t="s">
        <v>24</v>
      </c>
      <c r="B19" s="17">
        <v>1</v>
      </c>
      <c r="C19" s="27" t="s">
        <v>101</v>
      </c>
      <c r="D19" s="28" t="s">
        <v>102</v>
      </c>
      <c r="E19" s="49">
        <v>121470</v>
      </c>
      <c r="F19" s="16"/>
    </row>
    <row r="20" spans="1:6" ht="36" customHeight="1" x14ac:dyDescent="0.3">
      <c r="A20" s="109"/>
      <c r="B20" s="17">
        <v>2</v>
      </c>
      <c r="C20" s="53" t="s">
        <v>103</v>
      </c>
      <c r="D20" s="28" t="s">
        <v>104</v>
      </c>
      <c r="E20" s="49">
        <v>60000</v>
      </c>
      <c r="F20" s="16"/>
    </row>
    <row r="21" spans="1:6" ht="36" customHeight="1" x14ac:dyDescent="0.3">
      <c r="A21" s="110"/>
      <c r="B21" s="17" t="s">
        <v>11</v>
      </c>
      <c r="C21" s="128">
        <f>SUM(E19:E20)</f>
        <v>181470</v>
      </c>
      <c r="D21" s="129"/>
      <c r="E21" s="130"/>
      <c r="F21" s="16"/>
    </row>
    <row r="22" spans="1:6" x14ac:dyDescent="0.3">
      <c r="E22" s="3"/>
    </row>
    <row r="23" spans="1:6" x14ac:dyDescent="0.3">
      <c r="E23" s="3"/>
    </row>
  </sheetData>
  <mergeCells count="21">
    <mergeCell ref="A19:A21"/>
    <mergeCell ref="C21:E21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7"/>
  <sheetViews>
    <sheetView view="pageBreakPreview" zoomScale="85" zoomScaleNormal="100" zoomScaleSheetLayoutView="85" workbookViewId="0">
      <selection activeCell="C13" sqref="C13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5" t="s">
        <v>66</v>
      </c>
      <c r="B1" s="116"/>
      <c r="C1" s="116"/>
      <c r="D1" s="116"/>
      <c r="E1" s="116"/>
      <c r="F1" s="117"/>
    </row>
    <row r="2" spans="1:6" ht="36" customHeight="1" x14ac:dyDescent="0.3">
      <c r="A2" s="17" t="s">
        <v>67</v>
      </c>
      <c r="B2" s="118" t="s">
        <v>39</v>
      </c>
      <c r="C2" s="118"/>
      <c r="D2" s="17" t="s">
        <v>1</v>
      </c>
      <c r="E2" s="118" t="s">
        <v>38</v>
      </c>
      <c r="F2" s="118"/>
    </row>
    <row r="3" spans="1:6" ht="36" customHeight="1" x14ac:dyDescent="0.3">
      <c r="A3" s="119" t="s">
        <v>2</v>
      </c>
      <c r="B3" s="120"/>
      <c r="C3" s="120"/>
      <c r="D3" s="120"/>
      <c r="E3" s="121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62"/>
      <c r="D5" s="63"/>
      <c r="E5" s="48">
        <f>SUM(E6:E6)</f>
        <v>0</v>
      </c>
      <c r="F5" s="16"/>
    </row>
    <row r="6" spans="1:6" ht="36" customHeight="1" x14ac:dyDescent="0.3">
      <c r="A6" s="29">
        <v>1</v>
      </c>
      <c r="B6" s="19"/>
      <c r="C6" s="113"/>
      <c r="D6" s="114"/>
      <c r="E6" s="25"/>
      <c r="F6" s="16"/>
    </row>
    <row r="7" spans="1:6" ht="36" customHeight="1" x14ac:dyDescent="0.3">
      <c r="A7" s="119" t="s">
        <v>19</v>
      </c>
      <c r="B7" s="120"/>
      <c r="C7" s="120"/>
      <c r="D7" s="120"/>
      <c r="E7" s="120"/>
      <c r="F7" s="121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2">
        <f>C12+C14+C16+C18+C25</f>
        <v>13919520</v>
      </c>
      <c r="D9" s="123"/>
      <c r="E9" s="124"/>
      <c r="F9" s="16"/>
    </row>
    <row r="10" spans="1:6" ht="36" customHeight="1" x14ac:dyDescent="0.3">
      <c r="A10" s="108" t="s">
        <v>13</v>
      </c>
      <c r="B10" s="17">
        <v>1</v>
      </c>
      <c r="C10" s="24" t="s">
        <v>63</v>
      </c>
      <c r="D10" s="23" t="s">
        <v>64</v>
      </c>
      <c r="E10" s="22">
        <v>5250000</v>
      </c>
      <c r="F10" s="16"/>
    </row>
    <row r="11" spans="1:6" ht="36" customHeight="1" x14ac:dyDescent="0.3">
      <c r="A11" s="109"/>
      <c r="B11" s="17">
        <v>2</v>
      </c>
      <c r="C11" s="24" t="s">
        <v>65</v>
      </c>
      <c r="D11" s="23" t="s">
        <v>64</v>
      </c>
      <c r="E11" s="22">
        <v>5312500</v>
      </c>
      <c r="F11" s="16"/>
    </row>
    <row r="12" spans="1:6" ht="36" customHeight="1" x14ac:dyDescent="0.3">
      <c r="A12" s="110"/>
      <c r="B12" s="17" t="s">
        <v>11</v>
      </c>
      <c r="C12" s="125">
        <f>SUM(E10:E11)</f>
        <v>10562500</v>
      </c>
      <c r="D12" s="126"/>
      <c r="E12" s="127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31">
        <f>SUM(E13:E13)</f>
        <v>0</v>
      </c>
      <c r="D14" s="132"/>
      <c r="E14" s="133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34">
        <v>0</v>
      </c>
      <c r="D16" s="135"/>
      <c r="E16" s="136"/>
      <c r="F16" s="16"/>
    </row>
    <row r="17" spans="1:6" ht="36" customHeight="1" x14ac:dyDescent="0.3">
      <c r="A17" s="108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31">
        <f>SUM(E17:E17)</f>
        <v>0</v>
      </c>
      <c r="D18" s="132"/>
      <c r="E18" s="133"/>
      <c r="F18" s="16"/>
    </row>
    <row r="19" spans="1:6" ht="36" customHeight="1" x14ac:dyDescent="0.3">
      <c r="A19" s="108" t="s">
        <v>24</v>
      </c>
      <c r="B19" s="17">
        <v>1</v>
      </c>
      <c r="C19" s="20" t="s">
        <v>68</v>
      </c>
      <c r="D19" s="19" t="s">
        <v>69</v>
      </c>
      <c r="E19" s="18">
        <v>99400</v>
      </c>
      <c r="F19" s="16"/>
    </row>
    <row r="20" spans="1:6" ht="36" customHeight="1" x14ac:dyDescent="0.3">
      <c r="A20" s="109"/>
      <c r="B20" s="17">
        <v>2</v>
      </c>
      <c r="C20" s="20" t="s">
        <v>70</v>
      </c>
      <c r="D20" s="19" t="s">
        <v>71</v>
      </c>
      <c r="E20" s="18">
        <v>-5580</v>
      </c>
      <c r="F20" s="16"/>
    </row>
    <row r="21" spans="1:6" ht="36" customHeight="1" x14ac:dyDescent="0.3">
      <c r="A21" s="109"/>
      <c r="B21" s="17">
        <v>3</v>
      </c>
      <c r="C21" s="20" t="s">
        <v>72</v>
      </c>
      <c r="D21" s="19" t="s">
        <v>74</v>
      </c>
      <c r="E21" s="18">
        <v>1794000</v>
      </c>
      <c r="F21" s="16"/>
    </row>
    <row r="22" spans="1:6" ht="36" customHeight="1" x14ac:dyDescent="0.3">
      <c r="A22" s="109"/>
      <c r="B22" s="17">
        <v>4</v>
      </c>
      <c r="C22" s="20" t="s">
        <v>73</v>
      </c>
      <c r="D22" s="19" t="s">
        <v>75</v>
      </c>
      <c r="E22" s="18">
        <v>460000</v>
      </c>
      <c r="F22" s="16"/>
    </row>
    <row r="23" spans="1:6" ht="36" customHeight="1" x14ac:dyDescent="0.3">
      <c r="A23" s="109"/>
      <c r="B23" s="17">
        <v>5</v>
      </c>
      <c r="C23" s="20" t="s">
        <v>76</v>
      </c>
      <c r="D23" s="19" t="s">
        <v>77</v>
      </c>
      <c r="E23" s="18">
        <v>667200</v>
      </c>
      <c r="F23" s="16"/>
    </row>
    <row r="24" spans="1:6" ht="36" customHeight="1" x14ac:dyDescent="0.3">
      <c r="A24" s="109"/>
      <c r="B24" s="17">
        <v>6</v>
      </c>
      <c r="C24" s="20" t="s">
        <v>78</v>
      </c>
      <c r="D24" s="19" t="s">
        <v>62</v>
      </c>
      <c r="E24" s="18">
        <v>342000</v>
      </c>
      <c r="F24" s="16"/>
    </row>
    <row r="25" spans="1:6" ht="36" customHeight="1" x14ac:dyDescent="0.3">
      <c r="A25" s="110"/>
      <c r="B25" s="17" t="s">
        <v>11</v>
      </c>
      <c r="C25" s="128">
        <f>SUM(E19:E24)</f>
        <v>3357020</v>
      </c>
      <c r="D25" s="129"/>
      <c r="E25" s="130"/>
      <c r="F25" s="16"/>
    </row>
    <row r="26" spans="1:6" x14ac:dyDescent="0.3">
      <c r="E26" s="3"/>
    </row>
    <row r="27" spans="1:6" x14ac:dyDescent="0.3">
      <c r="E27" s="3"/>
    </row>
  </sheetData>
  <mergeCells count="22">
    <mergeCell ref="A15:A16"/>
    <mergeCell ref="A13:A14"/>
    <mergeCell ref="C16:E16"/>
    <mergeCell ref="A19:A25"/>
    <mergeCell ref="A17:A18"/>
    <mergeCell ref="C18:E18"/>
    <mergeCell ref="C14:E14"/>
    <mergeCell ref="C25:E25"/>
    <mergeCell ref="A7:F7"/>
    <mergeCell ref="A8:B8"/>
    <mergeCell ref="A9:B9"/>
    <mergeCell ref="C9:E9"/>
    <mergeCell ref="C12:E12"/>
    <mergeCell ref="A10:A12"/>
    <mergeCell ref="C6:D6"/>
    <mergeCell ref="A5:B5"/>
    <mergeCell ref="C5:D5"/>
    <mergeCell ref="A3:E3"/>
    <mergeCell ref="A1:F1"/>
    <mergeCell ref="C4:D4"/>
    <mergeCell ref="B2:C2"/>
    <mergeCell ref="E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F23"/>
  <sheetViews>
    <sheetView view="pageBreakPreview" zoomScale="80" zoomScaleNormal="100" zoomScaleSheetLayoutView="80" workbookViewId="0">
      <selection activeCell="C10" sqref="C10"/>
    </sheetView>
  </sheetViews>
  <sheetFormatPr defaultRowHeight="16.5" x14ac:dyDescent="0.3"/>
  <cols>
    <col min="1" max="1" width="11.875" style="1" customWidth="1"/>
    <col min="2" max="2" width="14.75" style="1" customWidth="1"/>
    <col min="3" max="3" width="59.87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115" t="s">
        <v>105</v>
      </c>
      <c r="B1" s="116"/>
      <c r="C1" s="116"/>
      <c r="D1" s="116"/>
      <c r="E1" s="116"/>
      <c r="F1" s="117"/>
    </row>
    <row r="2" spans="1:6" ht="36" customHeight="1" x14ac:dyDescent="0.3">
      <c r="A2" s="17" t="s">
        <v>0</v>
      </c>
      <c r="B2" s="118" t="s">
        <v>48</v>
      </c>
      <c r="C2" s="118"/>
      <c r="D2" s="17" t="s">
        <v>1</v>
      </c>
      <c r="E2" s="118" t="s">
        <v>45</v>
      </c>
      <c r="F2" s="118"/>
    </row>
    <row r="3" spans="1:6" ht="36" customHeight="1" x14ac:dyDescent="0.3">
      <c r="A3" s="119" t="s">
        <v>2</v>
      </c>
      <c r="B3" s="120"/>
      <c r="C3" s="120"/>
      <c r="D3" s="120"/>
      <c r="E3" s="121"/>
      <c r="F3" s="29"/>
    </row>
    <row r="4" spans="1:6" ht="36" customHeight="1" x14ac:dyDescent="0.3">
      <c r="A4" s="17" t="s">
        <v>3</v>
      </c>
      <c r="B4" s="17" t="s">
        <v>4</v>
      </c>
      <c r="C4" s="68" t="s">
        <v>37</v>
      </c>
      <c r="D4" s="69"/>
      <c r="E4" s="17" t="s">
        <v>22</v>
      </c>
      <c r="F4" s="17" t="s">
        <v>7</v>
      </c>
    </row>
    <row r="5" spans="1:6" ht="36" customHeight="1" x14ac:dyDescent="0.3">
      <c r="A5" s="68" t="s">
        <v>17</v>
      </c>
      <c r="B5" s="69"/>
      <c r="C5" s="62"/>
      <c r="D5" s="63"/>
      <c r="E5" s="48">
        <f>SUM(E6:E6)</f>
        <v>0</v>
      </c>
      <c r="F5" s="16"/>
    </row>
    <row r="6" spans="1:6" ht="36" customHeight="1" x14ac:dyDescent="0.3">
      <c r="A6" s="29">
        <v>1</v>
      </c>
      <c r="B6" s="40"/>
      <c r="C6" s="27"/>
      <c r="D6" s="26"/>
      <c r="E6" s="25"/>
      <c r="F6" s="16"/>
    </row>
    <row r="7" spans="1:6" ht="36" customHeight="1" x14ac:dyDescent="0.3">
      <c r="A7" s="119" t="s">
        <v>19</v>
      </c>
      <c r="B7" s="120"/>
      <c r="C7" s="120"/>
      <c r="D7" s="120"/>
      <c r="E7" s="120"/>
      <c r="F7" s="121"/>
    </row>
    <row r="8" spans="1:6" ht="36" customHeight="1" x14ac:dyDescent="0.3">
      <c r="A8" s="68" t="s">
        <v>8</v>
      </c>
      <c r="B8" s="69"/>
      <c r="C8" s="17" t="s">
        <v>9</v>
      </c>
      <c r="D8" s="17" t="s">
        <v>4</v>
      </c>
      <c r="E8" s="17" t="s">
        <v>6</v>
      </c>
      <c r="F8" s="17" t="s">
        <v>7</v>
      </c>
    </row>
    <row r="9" spans="1:6" ht="36" customHeight="1" x14ac:dyDescent="0.3">
      <c r="A9" s="68" t="s">
        <v>10</v>
      </c>
      <c r="B9" s="69"/>
      <c r="C9" s="122">
        <f>C12+C14+C16+C18+C21</f>
        <v>15493800</v>
      </c>
      <c r="D9" s="123"/>
      <c r="E9" s="124"/>
      <c r="F9" s="16"/>
    </row>
    <row r="10" spans="1:6" ht="36" customHeight="1" x14ac:dyDescent="0.3">
      <c r="A10" s="108" t="s">
        <v>13</v>
      </c>
      <c r="B10" s="17">
        <v>1</v>
      </c>
      <c r="C10" s="24" t="s">
        <v>107</v>
      </c>
      <c r="D10" s="23" t="s">
        <v>106</v>
      </c>
      <c r="E10" s="22">
        <v>7237500</v>
      </c>
      <c r="F10" s="16"/>
    </row>
    <row r="11" spans="1:6" ht="36" customHeight="1" x14ac:dyDescent="0.3">
      <c r="A11" s="109"/>
      <c r="B11" s="17">
        <v>2</v>
      </c>
      <c r="C11" s="24" t="s">
        <v>108</v>
      </c>
      <c r="D11" s="23" t="s">
        <v>98</v>
      </c>
      <c r="E11" s="22">
        <v>7950000</v>
      </c>
      <c r="F11" s="16"/>
    </row>
    <row r="12" spans="1:6" ht="36" customHeight="1" x14ac:dyDescent="0.3">
      <c r="A12" s="110"/>
      <c r="B12" s="17" t="s">
        <v>11</v>
      </c>
      <c r="C12" s="125">
        <f>SUM(E10:E11)</f>
        <v>15187500</v>
      </c>
      <c r="D12" s="126"/>
      <c r="E12" s="127"/>
      <c r="F12" s="16"/>
    </row>
    <row r="13" spans="1:6" ht="36" customHeight="1" x14ac:dyDescent="0.3">
      <c r="A13" s="108" t="s">
        <v>14</v>
      </c>
      <c r="B13" s="17">
        <v>1</v>
      </c>
      <c r="C13" s="20"/>
      <c r="D13" s="19"/>
      <c r="E13" s="18"/>
      <c r="F13" s="16"/>
    </row>
    <row r="14" spans="1:6" ht="36" customHeight="1" x14ac:dyDescent="0.3">
      <c r="A14" s="110"/>
      <c r="B14" s="17" t="s">
        <v>11</v>
      </c>
      <c r="C14" s="131">
        <f>SUM(E13:E13)</f>
        <v>0</v>
      </c>
      <c r="D14" s="132"/>
      <c r="E14" s="133"/>
      <c r="F14" s="16"/>
    </row>
    <row r="15" spans="1:6" ht="36" customHeight="1" x14ac:dyDescent="0.3">
      <c r="A15" s="108" t="s">
        <v>12</v>
      </c>
      <c r="B15" s="17">
        <v>1</v>
      </c>
      <c r="C15" s="20"/>
      <c r="D15" s="20"/>
      <c r="E15" s="21"/>
      <c r="F15" s="16"/>
    </row>
    <row r="16" spans="1:6" ht="36" customHeight="1" x14ac:dyDescent="0.3">
      <c r="A16" s="110"/>
      <c r="B16" s="17" t="s">
        <v>11</v>
      </c>
      <c r="C16" s="134">
        <v>0</v>
      </c>
      <c r="D16" s="135"/>
      <c r="E16" s="136"/>
      <c r="F16" s="16"/>
    </row>
    <row r="17" spans="1:6" ht="36" customHeight="1" x14ac:dyDescent="0.3">
      <c r="A17" s="108" t="s">
        <v>34</v>
      </c>
      <c r="B17" s="17">
        <v>1</v>
      </c>
      <c r="C17" s="20"/>
      <c r="D17" s="19"/>
      <c r="E17" s="18"/>
      <c r="F17" s="16"/>
    </row>
    <row r="18" spans="1:6" ht="36" customHeight="1" x14ac:dyDescent="0.3">
      <c r="A18" s="110"/>
      <c r="B18" s="17" t="s">
        <v>11</v>
      </c>
      <c r="C18" s="131">
        <f>SUM(E17:E17)</f>
        <v>0</v>
      </c>
      <c r="D18" s="132"/>
      <c r="E18" s="133"/>
      <c r="F18" s="16"/>
    </row>
    <row r="19" spans="1:6" ht="36" customHeight="1" x14ac:dyDescent="0.3">
      <c r="A19" s="108" t="s">
        <v>24</v>
      </c>
      <c r="B19" s="17">
        <v>1</v>
      </c>
      <c r="C19" s="20" t="s">
        <v>109</v>
      </c>
      <c r="D19" s="19" t="s">
        <v>110</v>
      </c>
      <c r="E19" s="18">
        <v>186300</v>
      </c>
      <c r="F19" s="16"/>
    </row>
    <row r="20" spans="1:6" ht="36" customHeight="1" x14ac:dyDescent="0.3">
      <c r="A20" s="109"/>
      <c r="B20" s="17">
        <v>2</v>
      </c>
      <c r="C20" s="20" t="s">
        <v>111</v>
      </c>
      <c r="D20" s="19" t="s">
        <v>112</v>
      </c>
      <c r="E20" s="18">
        <v>120000</v>
      </c>
      <c r="F20" s="16"/>
    </row>
    <row r="21" spans="1:6" ht="36" customHeight="1" x14ac:dyDescent="0.3">
      <c r="A21" s="110"/>
      <c r="B21" s="17" t="s">
        <v>11</v>
      </c>
      <c r="C21" s="128">
        <f>SUM(E19:E20)</f>
        <v>306300</v>
      </c>
      <c r="D21" s="129"/>
      <c r="E21" s="130"/>
      <c r="F21" s="16"/>
    </row>
    <row r="22" spans="1:6" x14ac:dyDescent="0.3">
      <c r="E22" s="3"/>
    </row>
    <row r="23" spans="1:6" x14ac:dyDescent="0.3">
      <c r="E23" s="3"/>
    </row>
  </sheetData>
  <mergeCells count="21">
    <mergeCell ref="A19:A21"/>
    <mergeCell ref="C21:E21"/>
    <mergeCell ref="A13:A14"/>
    <mergeCell ref="C14:E14"/>
    <mergeCell ref="A15:A16"/>
    <mergeCell ref="C16:E16"/>
    <mergeCell ref="A17:A18"/>
    <mergeCell ref="C18:E18"/>
    <mergeCell ref="A7:F7"/>
    <mergeCell ref="A8:B8"/>
    <mergeCell ref="A9:B9"/>
    <mergeCell ref="C9:E9"/>
    <mergeCell ref="A10:A12"/>
    <mergeCell ref="C12:E12"/>
    <mergeCell ref="A5:B5"/>
    <mergeCell ref="A1:F1"/>
    <mergeCell ref="B2:C2"/>
    <mergeCell ref="E2:F2"/>
    <mergeCell ref="A3:E3"/>
    <mergeCell ref="C4:D4"/>
    <mergeCell ref="C5:D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행주농가</vt:lpstr>
      <vt:lpstr>할머니와 재봉틀</vt:lpstr>
      <vt:lpstr>병원도우미</vt:lpstr>
      <vt:lpstr>학교급식도우미</vt:lpstr>
      <vt:lpstr>배움터지킴이</vt:lpstr>
      <vt:lpstr>학교환경관리지원</vt:lpstr>
      <vt:lpstr>공립유치원도우미</vt:lpstr>
      <vt:lpstr>공립유치원도우미!Print_Area</vt:lpstr>
      <vt:lpstr>배움터지킴이!Print_Area</vt:lpstr>
      <vt:lpstr>학교급식도우미!Print_Area</vt:lpstr>
      <vt:lpstr>학교환경관리지원!Print_Area</vt:lpstr>
      <vt:lpstr>'할머니와 재봉틀'!Print_Area</vt:lpstr>
      <vt:lpstr>행주농가!Print_Area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2024-12-09T03:52:37Z</cp:lastPrinted>
  <dcterms:created xsi:type="dcterms:W3CDTF">2013-04-19T01:27:08Z</dcterms:created>
  <dcterms:modified xsi:type="dcterms:W3CDTF">2024-12-09T03:52:41Z</dcterms:modified>
</cp:coreProperties>
</file>