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1. 통합\"/>
    </mc:Choice>
  </mc:AlternateContent>
  <bookViews>
    <workbookView xWindow="-28920" yWindow="-105" windowWidth="29040" windowHeight="15840" firstSheet="4" activeTab="6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</sheets>
  <definedNames>
    <definedName name="_xlnm.Print_Area" localSheetId="6">공립유치원도우미!$A$1:$F$21</definedName>
    <definedName name="_xlnm.Print_Area" localSheetId="4">배움터지킴이!$A$1:$F$25</definedName>
    <definedName name="_xlnm.Print_Area" localSheetId="3">학교급식도우미!$A$1:$F$21</definedName>
    <definedName name="_xlnm.Print_Area" localSheetId="5">학교환경관리지원!$A$1:$F$22</definedName>
    <definedName name="_xlnm.Print_Area" localSheetId="1">'할머니와 재봉틀'!$A$1:$F$76</definedName>
    <definedName name="_xlnm.Print_Area" localSheetId="0">행주농가!$A$1:$F$109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2" l="1"/>
  <c r="C21" i="7" l="1"/>
  <c r="C25" i="5"/>
  <c r="C21" i="6"/>
  <c r="C22" i="3"/>
  <c r="E5" i="7" l="1"/>
  <c r="C38" i="2"/>
  <c r="C13" i="4" l="1"/>
  <c r="E5" i="3" l="1"/>
  <c r="E5" i="5"/>
  <c r="C19" i="4"/>
  <c r="C17" i="4"/>
  <c r="C15" i="4" l="1"/>
  <c r="C109" i="1"/>
  <c r="C12" i="5"/>
  <c r="C18" i="7" l="1"/>
  <c r="C14" i="7"/>
  <c r="C12" i="7"/>
  <c r="C18" i="6"/>
  <c r="C14" i="6"/>
  <c r="C12" i="6"/>
  <c r="E5" i="6"/>
  <c r="C18" i="5"/>
  <c r="C14" i="5"/>
  <c r="C23" i="4"/>
  <c r="C9" i="4" s="1"/>
  <c r="C5" i="4"/>
  <c r="C12" i="3"/>
  <c r="C14" i="3"/>
  <c r="C18" i="3"/>
  <c r="C76" i="2"/>
  <c r="C46" i="2"/>
  <c r="E5" i="2"/>
  <c r="C9" i="7" l="1"/>
  <c r="C36" i="2"/>
  <c r="C9" i="5"/>
  <c r="C9" i="3"/>
  <c r="C9" i="6"/>
  <c r="C60" i="1"/>
  <c r="C64" i="1"/>
  <c r="C53" i="1"/>
  <c r="E5" i="1"/>
  <c r="C50" i="1" l="1"/>
</calcChain>
</file>

<file path=xl/sharedStrings.xml><?xml version="1.0" encoding="utf-8"?>
<sst xmlns="http://schemas.openxmlformats.org/spreadsheetml/2006/main" count="406" uniqueCount="168">
  <si>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</si>
  <si>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</si>
  <si>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</si>
  <si>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</si>
  <si>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</si>
  <si>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</si>
  <si>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</si>
  <si>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</si>
  <si>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</si>
  <si>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</si>
  <si>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</si>
  <si>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</si>
  <si>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</si>
  <si>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</si>
  <si>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</si>
  <si>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</si>
  <si>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</si>
  <si>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</si>
  <si>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</si>
  <si>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</si>
  <si>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</si>
  <si>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</si>
  <si>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</si>
  <si>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</si>
  <si>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</si>
  <si>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</si>
  <si>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</si>
  <si>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할머니와재봉틀</t>
  </si>
  <si>
    <t>강연주</t>
  </si>
  <si>
    <t xml:space="preserve"> </t>
    <phoneticPr fontId="6" type="noConversion"/>
  </si>
  <si>
    <t>할머니와재봉틀 카드수익금(개인고객) 입금</t>
    <phoneticPr fontId="6" type="noConversion"/>
  </si>
  <si>
    <t>□ 지출(보조금+매출) 현황</t>
  </si>
  <si>
    <t>인건비</t>
  </si>
  <si>
    <t>재료비</t>
  </si>
  <si>
    <t>장비구입비</t>
  </si>
  <si>
    <t>기타운영비</t>
  </si>
  <si>
    <t>할머니와재봉틀 카드수수료 지급</t>
  </si>
  <si>
    <t>수입항목(매출처)</t>
    <phoneticPr fontId="1" type="noConversion"/>
  </si>
  <si>
    <t>허재정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</si>
  <si>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</si>
  <si>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</si>
  <si>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</si>
  <si>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</si>
  <si>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</si>
  <si>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</si>
  <si>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</si>
  <si>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</si>
  <si>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허재정</t>
  </si>
  <si>
    <t>공립유치원도우미</t>
    <phoneticPr fontId="1" type="noConversion"/>
  </si>
  <si>
    <t>할머니와재봉틀 카드수익금(자판기판매) 입금</t>
    <phoneticPr fontId="6" type="noConversion"/>
  </si>
  <si>
    <t>장비구입비</t>
    <phoneticPr fontId="1" type="noConversion"/>
  </si>
  <si>
    <t>행주농가 원재료(깨) 구입비 지급</t>
  </si>
  <si>
    <t>할머니와재봉틀 수익금(개인고객) 입금</t>
    <phoneticPr fontId="6" type="noConversion"/>
  </si>
  <si>
    <t>2024. 10. 4.</t>
    <phoneticPr fontId="1" type="noConversion"/>
  </si>
  <si>
    <t>행주농가 운영물품(갈색 사각병 외 1건) 구입비 지급</t>
  </si>
  <si>
    <t>공립유치원도우미 사업단 10월 사업추진현황 정보공개 (10월 31일 기준)</t>
    <phoneticPr fontId="1" type="noConversion"/>
  </si>
  <si>
    <t>학교환경관리지원사업단 10월 사업추진현황 정보공개 (10월 31일 기준)</t>
    <phoneticPr fontId="1" type="noConversion"/>
  </si>
  <si>
    <t>학교환경관리지원 사업단 참여자 10월 보조금 인건비 지급</t>
    <phoneticPr fontId="1" type="noConversion"/>
  </si>
  <si>
    <t>학교환경관리지원 사업단 참여자 10월 수익금 인건비 지급</t>
    <phoneticPr fontId="1" type="noConversion"/>
  </si>
  <si>
    <t>2024. 11. 5.</t>
    <phoneticPr fontId="1" type="noConversion"/>
  </si>
  <si>
    <t>2024. 11. 5.</t>
    <phoneticPr fontId="1" type="noConversion"/>
  </si>
  <si>
    <t>학교환경관리지원 사업단 9월 사회보험료 납부</t>
    <phoneticPr fontId="1" type="noConversion"/>
  </si>
  <si>
    <t>2024. 10. 4.</t>
    <phoneticPr fontId="1" type="noConversion"/>
  </si>
  <si>
    <t>2024. 10. 17.</t>
    <phoneticPr fontId="1" type="noConversion"/>
  </si>
  <si>
    <t>2024. 10. 30.</t>
    <phoneticPr fontId="1" type="noConversion"/>
  </si>
  <si>
    <t>학교환경관리지원 사업단 참여자 방한용품(플리스 조끼) 구입비 지급</t>
    <phoneticPr fontId="1" type="noConversion"/>
  </si>
  <si>
    <t>학교환경관리지원 사업단 참여자 방한용품(방한장갑 외 1건) 구입비 지급</t>
    <phoneticPr fontId="1" type="noConversion"/>
  </si>
  <si>
    <t>학교급식도우미 사업단 9월 사회보험료 납부</t>
    <phoneticPr fontId="6" type="noConversion"/>
  </si>
  <si>
    <t>2024. 10. 4.</t>
    <phoneticPr fontId="6" type="noConversion"/>
  </si>
  <si>
    <t>학교급식도우미 사업단 참여자 방한용품(플리스 조끼) 구입비 지급</t>
    <phoneticPr fontId="1" type="noConversion"/>
  </si>
  <si>
    <t>2024. 10. 30.</t>
    <phoneticPr fontId="1" type="noConversion"/>
  </si>
  <si>
    <t>2024. 11. 5.</t>
    <phoneticPr fontId="6" type="noConversion"/>
  </si>
  <si>
    <t>2024. 11. 5.</t>
    <phoneticPr fontId="6" type="noConversion"/>
  </si>
  <si>
    <t>학교급식도우미 사업단 참여자 10월 보조금 인건비 지급</t>
    <phoneticPr fontId="6" type="noConversion"/>
  </si>
  <si>
    <t>학교급식도우미 사업단 참여자 10월 수익금 인건비 지급</t>
    <phoneticPr fontId="6" type="noConversion"/>
  </si>
  <si>
    <t>학교급식도우미 사업단 10월 사업추진현황 정보공개 (10월 31일 기준)</t>
    <phoneticPr fontId="6" type="noConversion"/>
  </si>
  <si>
    <t>배움터지킴이 사업단 참여자 10월 보조금 인건비 지급</t>
    <phoneticPr fontId="1" type="noConversion"/>
  </si>
  <si>
    <t>배움터지킴이 사업단 참여자 10월 수익금 인건비 지급</t>
    <phoneticPr fontId="1" type="noConversion"/>
  </si>
  <si>
    <t>2024. 11. 5.</t>
    <phoneticPr fontId="1" type="noConversion"/>
  </si>
  <si>
    <t>배움터지킴이 사업단 10월 사업추진현황 정보공개 (10월 31일 기준)</t>
    <phoneticPr fontId="1" type="noConversion"/>
  </si>
  <si>
    <t>배움터지킴이 사업단 9월 사회보험료 납부</t>
    <phoneticPr fontId="1" type="noConversion"/>
  </si>
  <si>
    <t>2024. 10. 4.</t>
    <phoneticPr fontId="1" type="noConversion"/>
  </si>
  <si>
    <t>2024. 10. 16.</t>
    <phoneticPr fontId="1" type="noConversion"/>
  </si>
  <si>
    <t>2024. 10. 17.</t>
    <phoneticPr fontId="1" type="noConversion"/>
  </si>
  <si>
    <t>2024. 10. 21.</t>
    <phoneticPr fontId="1" type="noConversion"/>
  </si>
  <si>
    <t>2024. 10. 30.</t>
    <phoneticPr fontId="1" type="noConversion"/>
  </si>
  <si>
    <t>배움터지킴이 참여자 활동물품(우비 외 2건) 구입비 지급</t>
    <phoneticPr fontId="1" type="noConversion"/>
  </si>
  <si>
    <t>배움터지킴이 참여자 방한용품(귀마개 외 1건) 구입비 지급</t>
    <phoneticPr fontId="1" type="noConversion"/>
  </si>
  <si>
    <t>배움터지킴이 참여자 방한용품(방한장갑) 구입비 지급</t>
    <phoneticPr fontId="1" type="noConversion"/>
  </si>
  <si>
    <t>배움터지킴이 참여자 방한용품(핫팩) 구입비 지급</t>
    <phoneticPr fontId="1" type="noConversion"/>
  </si>
  <si>
    <t>배움터지킴이 사업단 참여자 방한용품(플리스 조끼) 구입비</t>
    <phoneticPr fontId="1" type="noConversion"/>
  </si>
  <si>
    <t>공립유치원도우미 사업단 참여자 10월 보조금 인건비 지급</t>
    <phoneticPr fontId="1" type="noConversion"/>
  </si>
  <si>
    <t>공립유치원도우미 사업단 참여자 10월 수익금 인건비 지급</t>
    <phoneticPr fontId="1" type="noConversion"/>
  </si>
  <si>
    <t>2024. 10. 11.</t>
    <phoneticPr fontId="1" type="noConversion"/>
  </si>
  <si>
    <t>공립유치원도우미 사업단 참여자 활동물품(실내슬리퍼) 구입비 지급</t>
    <phoneticPr fontId="1" type="noConversion"/>
  </si>
  <si>
    <t>할머니와재봉틀 10월 사업추진현황 정보공개 (10월 31일 기준)</t>
    <phoneticPr fontId="6" type="noConversion"/>
  </si>
  <si>
    <t>할머니와재봉틀 수익금(일자리박람회행사) 입금</t>
    <phoneticPr fontId="6" type="noConversion"/>
  </si>
  <si>
    <t>할머니와재봉틀 수익금(개인고객-일자리박람회행사) 입금</t>
    <phoneticPr fontId="6" type="noConversion"/>
  </si>
  <si>
    <t>할머니와재봉틀 수익금(개인고객-일자리박람회행사) 입금</t>
    <phoneticPr fontId="6" type="noConversion"/>
  </si>
  <si>
    <t>할머니와재봉틀 수익금(개인고객) 입금</t>
    <phoneticPr fontId="6" type="noConversion"/>
  </si>
  <si>
    <t>할머니와재봉틀 카드수익금(개인고객-일자리박람회행사) 입금</t>
    <phoneticPr fontId="6" type="noConversion"/>
  </si>
  <si>
    <t>할머니와재봉틀 카드수익금(스마트스토어) 입금</t>
    <phoneticPr fontId="6" type="noConversion"/>
  </si>
  <si>
    <t>할머니와재봉틀 현금수익금(일자리박람회행사) 입금</t>
    <phoneticPr fontId="6" type="noConversion"/>
  </si>
  <si>
    <t>할머니와재봉틀 카드수익금(개인고객-일자리박람회행사) 입금</t>
    <phoneticPr fontId="6" type="noConversion"/>
  </si>
  <si>
    <t>할머니와재봉틀 수익금(고양시니어클럽) 입금</t>
    <phoneticPr fontId="6" type="noConversion"/>
  </si>
  <si>
    <t>할머니와재봉틀 현금수익금(덕양노인복지관행사) 입금</t>
    <phoneticPr fontId="6" type="noConversion"/>
  </si>
  <si>
    <t>할머니와재봉틀 카드수익금(개인고객-덕양노인복지관행사) 입금</t>
    <phoneticPr fontId="6" type="noConversion"/>
  </si>
  <si>
    <t>할머니와재봉틀 카드수익금(개인고객) 입금</t>
    <phoneticPr fontId="6" type="noConversion"/>
  </si>
  <si>
    <t>할머니와재봉틀 카드수익금(개인고객) 입금</t>
    <phoneticPr fontId="6" type="noConversion"/>
  </si>
  <si>
    <t>할머니와재봉틀 카드수익금(자판기판매) 입금</t>
    <phoneticPr fontId="6" type="noConversion"/>
  </si>
  <si>
    <t>할머니와재봉틀 수익금(용인시니어클럽) 입금</t>
    <phoneticPr fontId="6" type="noConversion"/>
  </si>
  <si>
    <t>할머니와재봉틀 카드수익금(개인고객) 입금</t>
    <phoneticPr fontId="6" type="noConversion"/>
  </si>
  <si>
    <t>할머니와 재봉틀 참여자 10월 수익금 인건비 지급</t>
    <phoneticPr fontId="6" type="noConversion"/>
  </si>
  <si>
    <t>할머니와재봉틀 사업단 운영물품(손싸개) 구입비 지급</t>
    <phoneticPr fontId="1" type="noConversion"/>
  </si>
  <si>
    <t>할머니와재봉틀 조끼원단 구입 및 인쇄비 지급</t>
    <phoneticPr fontId="1" type="noConversion"/>
  </si>
  <si>
    <t>할머니와재봉틀 사업단 우의 구입비 지급</t>
    <phoneticPr fontId="1" type="noConversion"/>
  </si>
  <si>
    <t>할머니와재봉틀 사업장 누수로 인한 천장 텍스판 교체비 지급</t>
  </si>
  <si>
    <t>할머니와재봉틀 사업단 물품 발송으로 인한 택배비 지급</t>
  </si>
  <si>
    <t>할머니와재봉틀 사업단 5070일자리 박람회 참석에 따른 경비(주차비) 지급</t>
  </si>
  <si>
    <t>할머니와재봉틀 10월고지 자판기 이용료 지급</t>
  </si>
  <si>
    <t>할머니와재봉틀 10월고지 카드단말기 이용료 지급</t>
  </si>
  <si>
    <t>할머니와 재봉틀 3분기 부가세 납부</t>
  </si>
  <si>
    <t>할머니와재봉틀 카드수익금 입금</t>
  </si>
  <si>
    <t>할머니와재봉틀 운영물품(키링부자재) 구입비 지급</t>
  </si>
  <si>
    <t>할머니와재봉틀 운영물품(리본) 구입비 지급</t>
  </si>
  <si>
    <t>할머니와재봉틀 운영물품(와펜) 구입비 지급</t>
  </si>
  <si>
    <t>할머니와재봉틀 운영물품(장식) 구입비 지급</t>
  </si>
  <si>
    <t>할머니와재봉틀 동대문시장 방문에 따른 주차비 지급</t>
  </si>
  <si>
    <t>할머니와재봉틀  킨텍스5070일자리박람회 상품진열용 소품     구입비 지급</t>
    <phoneticPr fontId="1" type="noConversion"/>
  </si>
  <si>
    <t>할머니와재봉틀 사업단 참여자 9월 사회보험료 납부</t>
    <phoneticPr fontId="1" type="noConversion"/>
  </si>
  <si>
    <t>할머니와재봉틀 사업단 물품 발송으로 인한 택배비 지급</t>
    <phoneticPr fontId="1" type="noConversion"/>
  </si>
  <si>
    <t>할머니와재봉틀 사업단 운영물품(기화펜) 구입비 지급</t>
    <phoneticPr fontId="1" type="noConversion"/>
  </si>
  <si>
    <t>행주농가 수익금 이중 입금으로 인한 반환</t>
  </si>
  <si>
    <t>행주농가 운영물품(갈색 원형병 외 4건) 구입비 지급</t>
  </si>
  <si>
    <t>행주농가 운영물품(생산용 여과지) 구입비 지급</t>
  </si>
  <si>
    <t>행주농가 운영물품(생산품 스티커) 제작비 지급</t>
  </si>
  <si>
    <t>행주농가 킨텍스5070일자리박람회 상품진열용 소품 구입비 지급</t>
  </si>
  <si>
    <t>행주농가 사업단 5070일자리 박람회 참석에 따른 경비(식대) 지급</t>
  </si>
  <si>
    <t>행주농가 사업단 5070일자리 박람회 참석에 따른 경비(음료비) 지급</t>
  </si>
  <si>
    <t>행주농가 사업단 5070일자리 박람회 참석에 따른 경비(주차비) 지급</t>
  </si>
  <si>
    <t>행주농가 운영물품(니트릴장갑) 구입비 지급</t>
  </si>
  <si>
    <t>행주농가 운영물품(면장갑) 구입비 지급</t>
  </si>
  <si>
    <t>행주농가 10월고지 자판기 이용료 지급</t>
  </si>
  <si>
    <t>행주농가 10월고지 자판기이용료 지급</t>
  </si>
  <si>
    <t>사업장 10월고지(9월사용분) 전기요금 납부</t>
  </si>
  <si>
    <t>행주농가 10월고지 이동식 단말기 이용료 지급</t>
  </si>
  <si>
    <t>행주농가 10월고지 카드단말기 이용료 지급</t>
  </si>
  <si>
    <t>행주농가 운영물품(정제기 실리콘 팩킹) 구입비 지급</t>
  </si>
  <si>
    <t>행주농가 10월고지 인터넷 전화요금지급</t>
  </si>
  <si>
    <t>행주농가 3분기 부가세 납부</t>
  </si>
  <si>
    <t>행주농가 카드수수료  지급</t>
  </si>
  <si>
    <t>사업장 10월 무인경비시스템 이용료 지급</t>
  </si>
  <si>
    <t>행주농가 10월고지 공기청정기 이용료 지급</t>
  </si>
  <si>
    <t>행주농가 운영물품(택배박스) 구입비 지급</t>
  </si>
  <si>
    <t>행주농가 운영물품(종이철사) 구입비 지급</t>
  </si>
  <si>
    <t>행주농가 운영물품(포장용한지) 구입비 지급</t>
  </si>
  <si>
    <t>행주농가 로컬푸드 타행이체 수수료 지급</t>
  </si>
  <si>
    <t>행주농가 운영물품(연소기 밸트)구입비 지급</t>
  </si>
  <si>
    <t>행주농가 하나로 escm사용료 9월분 지급</t>
  </si>
  <si>
    <t>행주농가 9월 사회보험료 납부</t>
  </si>
  <si>
    <t>행주농가 사업단 10월 사업추진현황 정보공개 (10월 31일 기준)</t>
    <phoneticPr fontId="1" type="noConversion"/>
  </si>
  <si>
    <t>병원도우미 사업단 10월 사업추진현황 정보공개 (10월 31일 기준)</t>
    <phoneticPr fontId="1" type="noConversion"/>
  </si>
  <si>
    <t>병원도우미사업 4분기 서비스이용료 입금</t>
    <phoneticPr fontId="1" type="noConversion"/>
  </si>
  <si>
    <t>병원도우미 9월 기관사회보험료 납부</t>
  </si>
  <si>
    <t>2024년 9월 담당자 여비 지급</t>
  </si>
  <si>
    <t>2024. 10. 18.</t>
    <phoneticPr fontId="1" type="noConversion"/>
  </si>
  <si>
    <t>학교환경관리지원 학교서비스 이용료 반환액 지급</t>
    <phoneticPr fontId="1" type="noConversion"/>
  </si>
  <si>
    <t>공립유치원도우미 사업단 9월 사회보험료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</si>
</sst>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);[Red]\(#,##0\)"/>
    <numFmt numFmtId="177" formatCode="yyyy\.m\.d"/>
    <numFmt numFmtId="178" formatCode="yyyy/m/d"/>
    <numFmt numFmtId="179" formatCode="yyyy\.\ m\.\ d"/>
    <numFmt numFmtId="180" formatCode="yyyy\.\ m\.\ d\.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41" fontId="5" fillId="0" borderId="0">
      <alignment vertical="center"/>
    </xf>
    <xf numFmtId="0" fontId="2" fillId="0" borderId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0" borderId="0" xfId="2">
      <alignment vertical="center"/>
    </xf>
    <xf numFmtId="0" fontId="7" fillId="2" borderId="1" xfId="2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177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176" fontId="7" fillId="3" borderId="1" xfId="2" applyNumberFormat="1" applyFont="1" applyFill="1" applyBorder="1" applyAlignment="1">
      <alignment horizontal="right" vertical="center" wrapText="1"/>
    </xf>
    <xf numFmtId="0" fontId="7" fillId="3" borderId="1" xfId="2" applyFont="1" applyFill="1" applyBorder="1" applyAlignment="1">
      <alignment horizontal="right" vertical="center" wrapText="1"/>
    </xf>
    <xf numFmtId="14" fontId="7" fillId="3" borderId="1" xfId="2" applyNumberFormat="1" applyFont="1" applyFill="1" applyBorder="1" applyAlignment="1">
      <alignment horizontal="center" vertical="center" wrapText="1"/>
    </xf>
    <xf numFmtId="41" fontId="5" fillId="0" borderId="0" xfId="2" applyNumberFormat="1" applyAlignment="1">
      <alignment horizontal="right" vertical="center"/>
    </xf>
    <xf numFmtId="0" fontId="5" fillId="0" borderId="0" xfId="2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4" borderId="1" xfId="0" applyNumberFormat="1" applyFont="1" applyFill="1" applyBorder="1" applyAlignment="1">
      <alignment horizontal="right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78" fontId="7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41" fontId="7" fillId="0" borderId="6" xfId="1" applyFont="1" applyBorder="1" applyAlignment="1">
      <alignment horizontal="right" vertical="center"/>
    </xf>
    <xf numFmtId="14" fontId="10" fillId="0" borderId="1" xfId="0" applyNumberFormat="1" applyFont="1" applyBorder="1" applyAlignment="1">
      <alignment horizontal="center" vertical="center"/>
    </xf>
    <xf numFmtId="41" fontId="10" fillId="0" borderId="1" xfId="1" applyFont="1" applyBorder="1">
      <alignment vertical="center"/>
    </xf>
    <xf numFmtId="3" fontId="10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41" fontId="10" fillId="0" borderId="1" xfId="1" applyFont="1" applyBorder="1" applyAlignment="1">
      <alignment horizontal="center" vertical="center"/>
    </xf>
    <xf numFmtId="41" fontId="7" fillId="0" borderId="6" xfId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9" fontId="7" fillId="4" borderId="1" xfId="0" applyNumberFormat="1" applyFont="1" applyFill="1" applyBorder="1" applyAlignment="1">
      <alignment horizontal="center" vertical="center" wrapText="1"/>
    </xf>
    <xf numFmtId="41" fontId="7" fillId="3" borderId="1" xfId="4" applyFont="1" applyFill="1" applyBorder="1" applyAlignment="1">
      <alignment vertical="center" wrapText="1"/>
    </xf>
    <xf numFmtId="179" fontId="7" fillId="3" borderId="6" xfId="0" applyNumberFormat="1" applyFont="1" applyFill="1" applyBorder="1" applyAlignment="1">
      <alignment horizontal="center" vertical="center" wrapText="1"/>
    </xf>
    <xf numFmtId="180" fontId="10" fillId="0" borderId="1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right" vertical="center" wrapText="1"/>
    </xf>
    <xf numFmtId="180" fontId="7" fillId="4" borderId="1" xfId="0" applyNumberFormat="1" applyFont="1" applyFill="1" applyBorder="1" applyAlignment="1">
      <alignment horizontal="center" vertical="center" wrapText="1"/>
    </xf>
    <xf numFmtId="180" fontId="7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1" xfId="2" applyNumberFormat="1" applyFont="1" applyBorder="1" applyAlignment="1">
      <alignment horizontal="right" vertical="center" wrapText="1"/>
    </xf>
    <xf numFmtId="41" fontId="7" fillId="0" borderId="1" xfId="4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176" fontId="12" fillId="4" borderId="1" xfId="0" applyNumberFormat="1" applyFont="1" applyFill="1" applyBorder="1" applyAlignment="1">
      <alignment horizontal="right" vertical="center" wrapText="1"/>
    </xf>
    <xf numFmtId="176" fontId="12" fillId="3" borderId="1" xfId="0" applyNumberFormat="1" applyFont="1" applyFill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right" vertical="center" wrapText="1"/>
    </xf>
    <xf numFmtId="180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1" fontId="7" fillId="4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1" fontId="7" fillId="0" borderId="1" xfId="1" applyFont="1" applyBorder="1" applyAlignment="1">
      <alignment horizontal="center" vertical="center" wrapText="1"/>
    </xf>
    <xf numFmtId="41" fontId="10" fillId="0" borderId="1" xfId="0" applyNumberFormat="1" applyFont="1" applyBorder="1" applyAlignment="1">
      <alignment horizontal="center" vertical="center"/>
    </xf>
    <xf numFmtId="41" fontId="7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41" fontId="7" fillId="3" borderId="2" xfId="2" applyNumberFormat="1" applyFont="1" applyFill="1" applyBorder="1" applyAlignment="1">
      <alignment horizontal="center" vertical="center" wrapText="1"/>
    </xf>
    <xf numFmtId="41" fontId="7" fillId="3" borderId="4" xfId="2" applyNumberFormat="1" applyFont="1" applyFill="1" applyBorder="1" applyAlignment="1">
      <alignment horizontal="center" vertical="center" wrapText="1"/>
    </xf>
    <xf numFmtId="41" fontId="7" fillId="3" borderId="3" xfId="2" applyNumberFormat="1" applyFont="1" applyFill="1" applyBorder="1" applyAlignment="1">
      <alignment horizontal="center" vertical="center" wrapText="1"/>
    </xf>
    <xf numFmtId="41" fontId="7" fillId="3" borderId="2" xfId="4" applyFont="1" applyFill="1" applyBorder="1" applyAlignment="1">
      <alignment horizontal="center" vertical="center" wrapText="1"/>
    </xf>
    <xf numFmtId="41" fontId="7" fillId="3" borderId="4" xfId="4" applyFont="1" applyFill="1" applyBorder="1" applyAlignment="1">
      <alignment horizontal="center" vertical="center" wrapText="1"/>
    </xf>
    <xf numFmtId="41" fontId="7" fillId="3" borderId="3" xfId="4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41" fontId="7" fillId="0" borderId="2" xfId="2" applyNumberFormat="1" applyFont="1" applyBorder="1" applyAlignment="1">
      <alignment horizontal="center" vertical="center"/>
    </xf>
    <xf numFmtId="41" fontId="7" fillId="0" borderId="4" xfId="2" applyNumberFormat="1" applyFont="1" applyBorder="1" applyAlignment="1">
      <alignment horizontal="center" vertical="center"/>
    </xf>
    <xf numFmtId="41" fontId="7" fillId="0" borderId="3" xfId="2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1" fontId="7" fillId="0" borderId="2" xfId="4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41" fontId="7" fillId="0" borderId="3" xfId="4" applyFont="1" applyBorder="1" applyAlignment="1">
      <alignment horizontal="center" vertical="center" wrapText="1"/>
    </xf>
    <xf numFmtId="0" fontId="8" fillId="0" borderId="8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8" fillId="0" borderId="10" xfId="2" applyFont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41" fontId="7" fillId="0" borderId="2" xfId="2" applyNumberFormat="1" applyFont="1" applyBorder="1" applyAlignment="1">
      <alignment horizontal="center" vertical="center" wrapText="1"/>
    </xf>
    <xf numFmtId="41" fontId="7" fillId="0" borderId="4" xfId="2" applyNumberFormat="1" applyFont="1" applyBorder="1" applyAlignment="1">
      <alignment horizontal="center" vertical="center" wrapText="1"/>
    </xf>
    <xf numFmtId="41" fontId="7" fillId="0" borderId="3" xfId="2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41" fontId="10" fillId="0" borderId="2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10" fillId="0" borderId="3" xfId="0" applyNumberFormat="1" applyFont="1" applyBorder="1" applyAlignment="1">
      <alignment horizontal="center" vertical="center"/>
    </xf>
    <xf numFmtId="41" fontId="7" fillId="4" borderId="2" xfId="1" applyFont="1" applyFill="1" applyBorder="1" applyAlignment="1">
      <alignment horizontal="center" vertical="center" wrapText="1"/>
    </xf>
    <xf numFmtId="41" fontId="7" fillId="4" borderId="4" xfId="1" applyFont="1" applyFill="1" applyBorder="1" applyAlignment="1">
      <alignment horizontal="center" vertical="center" wrapText="1"/>
    </xf>
    <xf numFmtId="41" fontId="7" fillId="4" borderId="3" xfId="1" applyFont="1" applyFill="1" applyBorder="1" applyAlignment="1">
      <alignment horizontal="center" vertical="center" wrapText="1"/>
    </xf>
    <xf numFmtId="41" fontId="7" fillId="4" borderId="2" xfId="0" applyNumberFormat="1" applyFont="1" applyFill="1" applyBorder="1" applyAlignment="1">
      <alignment horizontal="center" vertical="center" wrapText="1"/>
    </xf>
    <xf numFmtId="41" fontId="7" fillId="4" borderId="4" xfId="0" applyNumberFormat="1" applyFont="1" applyFill="1" applyBorder="1" applyAlignment="1">
      <alignment horizontal="center" vertical="center" wrapText="1"/>
    </xf>
    <xf numFmtId="41" fontId="7" fillId="4" borderId="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1" fontId="7" fillId="0" borderId="2" xfId="0" applyNumberFormat="1" applyFont="1" applyBorder="1" applyAlignment="1">
      <alignment horizontal="center" vertical="center" wrapText="1"/>
    </xf>
    <xf numFmtId="41" fontId="7" fillId="0" borderId="4" xfId="0" applyNumberFormat="1" applyFont="1" applyBorder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41" fontId="7" fillId="0" borderId="4" xfId="1" applyFont="1" applyBorder="1" applyAlignment="1">
      <alignment horizontal="center" vertical="center" wrapText="1"/>
    </xf>
    <xf numFmtId="41" fontId="7" fillId="0" borderId="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6">
    <cellStyle name="쉼표 [0]" xfId="1" builtinId="6"/>
    <cellStyle name="쉼표 [0] 2" xfId="4"/>
    <cellStyle name="표준" xfId="0" builtinId="0"/>
    <cellStyle name="표준 13" xfId="3"/>
    <cellStyle name="표준 14" xfId="5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111"/>
  <sheetViews>
    <sheetView view="pageBreakPreview" zoomScale="80" zoomScaleNormal="100" zoomScaleSheetLayoutView="80" workbookViewId="0">
      <selection activeCell="C11" sqref="C11:D11"/>
    </sheetView>
  </sheetViews>
  <sheetFormatPr defaultRowHeight="16.5" x14ac:dyDescent="0.3"/>
  <cols>
    <col min="1" max="1" width="11.875" style="1" customWidth="1"/>
    <col min="2" max="2" width="14.75" style="1" customWidth="1"/>
    <col min="3" max="3" width="43.3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69" t="s">
        <v>160</v>
      </c>
      <c r="B1" s="69"/>
      <c r="C1" s="69"/>
      <c r="D1" s="69"/>
      <c r="E1" s="69"/>
      <c r="F1" s="69"/>
    </row>
    <row r="2" spans="1:6" ht="36" customHeight="1" x14ac:dyDescent="0.3">
      <c r="A2" s="17" t="s">
        <v>0</v>
      </c>
      <c r="B2" s="63" t="s">
        <v>15</v>
      </c>
      <c r="C2" s="63"/>
      <c r="D2" s="17" t="s">
        <v>1</v>
      </c>
      <c r="E2" s="67" t="s">
        <v>18</v>
      </c>
      <c r="F2" s="68"/>
    </row>
    <row r="3" spans="1:6" ht="36" customHeight="1" x14ac:dyDescent="0.3">
      <c r="A3" s="61" t="s">
        <v>2</v>
      </c>
      <c r="B3" s="61"/>
      <c r="C3" s="61"/>
      <c r="D3" s="61"/>
      <c r="E3" s="61"/>
      <c r="F3" s="29"/>
    </row>
    <row r="4" spans="1:6" ht="36" customHeight="1" x14ac:dyDescent="0.3">
      <c r="A4" s="17" t="s">
        <v>3</v>
      </c>
      <c r="B4" s="17" t="s">
        <v>4</v>
      </c>
      <c r="C4" s="70" t="s">
        <v>5</v>
      </c>
      <c r="D4" s="71"/>
      <c r="E4" s="17" t="s">
        <v>22</v>
      </c>
      <c r="F4" s="17" t="s">
        <v>7</v>
      </c>
    </row>
    <row r="5" spans="1:6" ht="36" customHeight="1" x14ac:dyDescent="0.3">
      <c r="A5" s="59" t="s">
        <v>17</v>
      </c>
      <c r="B5" s="59"/>
      <c r="C5" s="67"/>
      <c r="D5" s="68"/>
      <c r="E5" s="48">
        <f>SUM(E6:E47)</f>
        <v>15423847</v>
      </c>
      <c r="F5" s="16"/>
    </row>
    <row r="6" spans="1:6" ht="36" customHeight="1" x14ac:dyDescent="0.3">
      <c r="A6" s="29">
        <v>1</v>
      </c>
      <c r="B6" s="55">
        <v>45567</v>
      </c>
      <c r="C6" s="72" t="s">
        <v>25</v>
      </c>
      <c r="D6" s="73"/>
      <c r="E6" s="56">
        <v>59500</v>
      </c>
      <c r="F6" s="16"/>
    </row>
    <row r="7" spans="1:6" ht="36" customHeight="1" x14ac:dyDescent="0.3">
      <c r="A7" s="29">
        <v>2</v>
      </c>
      <c r="B7" s="55">
        <v>45572</v>
      </c>
      <c r="C7" s="57" t="s">
        <v>26</v>
      </c>
      <c r="D7" s="58"/>
      <c r="E7" s="56">
        <v>11000</v>
      </c>
      <c r="F7" s="16"/>
    </row>
    <row r="8" spans="1:6" ht="36" customHeight="1" x14ac:dyDescent="0.3">
      <c r="A8" s="29">
        <v>3</v>
      </c>
      <c r="B8" s="55">
        <v>45572</v>
      </c>
      <c r="C8" s="57" t="s">
        <v>26</v>
      </c>
      <c r="D8" s="58"/>
      <c r="E8" s="56">
        <v>19000</v>
      </c>
      <c r="F8" s="16"/>
    </row>
    <row r="9" spans="1:6" ht="36" customHeight="1" x14ac:dyDescent="0.3">
      <c r="A9" s="29">
        <v>4</v>
      </c>
      <c r="B9" s="55">
        <v>45573</v>
      </c>
      <c r="C9" s="57" t="s">
        <v>25</v>
      </c>
      <c r="D9" s="58"/>
      <c r="E9" s="56">
        <v>44650</v>
      </c>
      <c r="F9" s="16"/>
    </row>
    <row r="10" spans="1:6" ht="36" customHeight="1" x14ac:dyDescent="0.3">
      <c r="A10" s="29">
        <v>5</v>
      </c>
      <c r="B10" s="55">
        <v>45575</v>
      </c>
      <c r="C10" s="57" t="s">
        <v>26</v>
      </c>
      <c r="D10" s="58"/>
      <c r="E10" s="56">
        <v>27000</v>
      </c>
      <c r="F10" s="16"/>
    </row>
    <row r="11" spans="1:6" ht="36" customHeight="1" x14ac:dyDescent="0.3">
      <c r="A11" s="29">
        <v>6</v>
      </c>
      <c r="B11" s="55">
        <v>45575</v>
      </c>
      <c r="C11" s="57" t="s">
        <v>26</v>
      </c>
      <c r="D11" s="58"/>
      <c r="E11" s="56">
        <v>24000</v>
      </c>
      <c r="F11" s="16"/>
    </row>
    <row r="12" spans="1:6" ht="36" customHeight="1" x14ac:dyDescent="0.3">
      <c r="A12" s="29">
        <v>7</v>
      </c>
      <c r="B12" s="55">
        <v>45575</v>
      </c>
      <c r="C12" s="57" t="s">
        <v>26</v>
      </c>
      <c r="D12" s="58"/>
      <c r="E12" s="56">
        <v>19000</v>
      </c>
      <c r="F12" s="16"/>
    </row>
    <row r="13" spans="1:6" ht="36" customHeight="1" x14ac:dyDescent="0.3">
      <c r="A13" s="29">
        <v>8</v>
      </c>
      <c r="B13" s="55">
        <v>45575</v>
      </c>
      <c r="C13" s="57" t="s">
        <v>21</v>
      </c>
      <c r="D13" s="58"/>
      <c r="E13" s="56">
        <v>49000</v>
      </c>
      <c r="F13" s="16"/>
    </row>
    <row r="14" spans="1:6" ht="36" customHeight="1" x14ac:dyDescent="0.3">
      <c r="A14" s="29">
        <v>9</v>
      </c>
      <c r="B14" s="55">
        <v>45575</v>
      </c>
      <c r="C14" s="57" t="s">
        <v>21</v>
      </c>
      <c r="D14" s="58"/>
      <c r="E14" s="56">
        <v>50000</v>
      </c>
      <c r="F14" s="16"/>
    </row>
    <row r="15" spans="1:6" ht="36" customHeight="1" x14ac:dyDescent="0.3">
      <c r="A15" s="29">
        <v>10</v>
      </c>
      <c r="B15" s="55">
        <v>45575</v>
      </c>
      <c r="C15" s="57" t="s">
        <v>21</v>
      </c>
      <c r="D15" s="58"/>
      <c r="E15" s="56">
        <v>23000</v>
      </c>
      <c r="F15" s="16"/>
    </row>
    <row r="16" spans="1:6" ht="36" customHeight="1" x14ac:dyDescent="0.3">
      <c r="A16" s="29">
        <v>11</v>
      </c>
      <c r="B16" s="55">
        <v>45575</v>
      </c>
      <c r="C16" s="57" t="s">
        <v>21</v>
      </c>
      <c r="D16" s="58"/>
      <c r="E16" s="56">
        <v>68000</v>
      </c>
      <c r="F16" s="16"/>
    </row>
    <row r="17" spans="1:6" ht="36" customHeight="1" x14ac:dyDescent="0.3">
      <c r="A17" s="29">
        <v>12</v>
      </c>
      <c r="B17" s="55">
        <v>45575</v>
      </c>
      <c r="C17" s="57" t="s">
        <v>132</v>
      </c>
      <c r="D17" s="58"/>
      <c r="E17" s="56">
        <v>-19000</v>
      </c>
      <c r="F17" s="16"/>
    </row>
    <row r="18" spans="1:6" ht="36" customHeight="1" x14ac:dyDescent="0.3">
      <c r="A18" s="29">
        <v>13</v>
      </c>
      <c r="B18" s="55">
        <v>45576</v>
      </c>
      <c r="C18" s="57" t="s">
        <v>21</v>
      </c>
      <c r="D18" s="58"/>
      <c r="E18" s="56">
        <v>19000</v>
      </c>
      <c r="F18" s="16"/>
    </row>
    <row r="19" spans="1:6" ht="36" customHeight="1" x14ac:dyDescent="0.3">
      <c r="A19" s="29">
        <v>14</v>
      </c>
      <c r="B19" s="55">
        <v>45580</v>
      </c>
      <c r="C19" s="57" t="s">
        <v>25</v>
      </c>
      <c r="D19" s="58"/>
      <c r="E19" s="56">
        <v>31450</v>
      </c>
      <c r="F19" s="16"/>
    </row>
    <row r="20" spans="1:6" ht="36" customHeight="1" x14ac:dyDescent="0.3">
      <c r="A20" s="29">
        <v>15</v>
      </c>
      <c r="B20" s="55">
        <v>45580</v>
      </c>
      <c r="C20" s="57" t="s">
        <v>26</v>
      </c>
      <c r="D20" s="58"/>
      <c r="E20" s="56">
        <v>33000</v>
      </c>
      <c r="F20" s="16"/>
    </row>
    <row r="21" spans="1:6" ht="36" customHeight="1" x14ac:dyDescent="0.3">
      <c r="A21" s="29">
        <v>16</v>
      </c>
      <c r="B21" s="55">
        <v>45580</v>
      </c>
      <c r="C21" s="57" t="s">
        <v>25</v>
      </c>
      <c r="D21" s="58"/>
      <c r="E21" s="56">
        <v>64645</v>
      </c>
      <c r="F21" s="16"/>
    </row>
    <row r="22" spans="1:6" ht="36" customHeight="1" x14ac:dyDescent="0.3">
      <c r="A22" s="29">
        <v>17</v>
      </c>
      <c r="B22" s="55">
        <v>45581</v>
      </c>
      <c r="C22" s="57" t="s">
        <v>25</v>
      </c>
      <c r="D22" s="58"/>
      <c r="E22" s="56">
        <v>95680</v>
      </c>
      <c r="F22" s="16"/>
    </row>
    <row r="23" spans="1:6" ht="36" customHeight="1" x14ac:dyDescent="0.3">
      <c r="A23" s="29">
        <v>18</v>
      </c>
      <c r="B23" s="55">
        <v>45581</v>
      </c>
      <c r="C23" s="57" t="s">
        <v>26</v>
      </c>
      <c r="D23" s="58"/>
      <c r="E23" s="56">
        <v>235000</v>
      </c>
      <c r="F23" s="16"/>
    </row>
    <row r="24" spans="1:6" ht="36" customHeight="1" x14ac:dyDescent="0.3">
      <c r="A24" s="29">
        <v>19</v>
      </c>
      <c r="B24" s="55">
        <v>45582</v>
      </c>
      <c r="C24" s="57" t="s">
        <v>21</v>
      </c>
      <c r="D24" s="58"/>
      <c r="E24" s="56">
        <v>24000</v>
      </c>
      <c r="F24" s="16"/>
    </row>
    <row r="25" spans="1:6" ht="36" customHeight="1" x14ac:dyDescent="0.3">
      <c r="A25" s="29">
        <v>20</v>
      </c>
      <c r="B25" s="55">
        <v>45582</v>
      </c>
      <c r="C25" s="57" t="s">
        <v>21</v>
      </c>
      <c r="D25" s="58"/>
      <c r="E25" s="56">
        <v>66000</v>
      </c>
      <c r="F25" s="16"/>
    </row>
    <row r="26" spans="1:6" ht="36" customHeight="1" x14ac:dyDescent="0.3">
      <c r="A26" s="29">
        <v>21</v>
      </c>
      <c r="B26" s="55">
        <v>45582</v>
      </c>
      <c r="C26" s="57" t="s">
        <v>21</v>
      </c>
      <c r="D26" s="58"/>
      <c r="E26" s="56">
        <v>38000</v>
      </c>
      <c r="F26" s="16"/>
    </row>
    <row r="27" spans="1:6" ht="36" customHeight="1" x14ac:dyDescent="0.3">
      <c r="A27" s="29">
        <v>22</v>
      </c>
      <c r="B27" s="55">
        <v>45582</v>
      </c>
      <c r="C27" s="57" t="s">
        <v>21</v>
      </c>
      <c r="D27" s="58"/>
      <c r="E27" s="56">
        <v>11000</v>
      </c>
      <c r="F27" s="16"/>
    </row>
    <row r="28" spans="1:6" ht="36" customHeight="1" x14ac:dyDescent="0.3">
      <c r="A28" s="29">
        <v>23</v>
      </c>
      <c r="B28" s="55">
        <v>45582</v>
      </c>
      <c r="C28" s="57" t="s">
        <v>21</v>
      </c>
      <c r="D28" s="58"/>
      <c r="E28" s="56">
        <v>30000</v>
      </c>
      <c r="F28" s="16"/>
    </row>
    <row r="29" spans="1:6" ht="36" customHeight="1" x14ac:dyDescent="0.3">
      <c r="A29" s="29">
        <v>24</v>
      </c>
      <c r="B29" s="55">
        <v>45582</v>
      </c>
      <c r="C29" s="57" t="s">
        <v>21</v>
      </c>
      <c r="D29" s="58"/>
      <c r="E29" s="56">
        <v>38000</v>
      </c>
      <c r="F29" s="16"/>
    </row>
    <row r="30" spans="1:6" ht="36" customHeight="1" x14ac:dyDescent="0.3">
      <c r="A30" s="29">
        <v>25</v>
      </c>
      <c r="B30" s="55">
        <v>45583</v>
      </c>
      <c r="C30" s="57" t="s">
        <v>25</v>
      </c>
      <c r="D30" s="58"/>
      <c r="E30" s="56">
        <v>172257</v>
      </c>
      <c r="F30" s="16"/>
    </row>
    <row r="31" spans="1:6" ht="36" customHeight="1" x14ac:dyDescent="0.3">
      <c r="A31" s="29">
        <v>26</v>
      </c>
      <c r="B31" s="55">
        <v>45583</v>
      </c>
      <c r="C31" s="57" t="s">
        <v>25</v>
      </c>
      <c r="D31" s="58"/>
      <c r="E31" s="56">
        <v>32600</v>
      </c>
      <c r="F31" s="16"/>
    </row>
    <row r="32" spans="1:6" ht="36" customHeight="1" x14ac:dyDescent="0.3">
      <c r="A32" s="29">
        <v>27</v>
      </c>
      <c r="B32" s="55">
        <v>45586</v>
      </c>
      <c r="C32" s="57" t="s">
        <v>25</v>
      </c>
      <c r="D32" s="58"/>
      <c r="E32" s="56">
        <v>62000</v>
      </c>
      <c r="F32" s="16"/>
    </row>
    <row r="33" spans="1:6" ht="36" customHeight="1" x14ac:dyDescent="0.3">
      <c r="A33" s="29">
        <v>28</v>
      </c>
      <c r="B33" s="55">
        <v>45587</v>
      </c>
      <c r="C33" s="57" t="s">
        <v>25</v>
      </c>
      <c r="D33" s="58"/>
      <c r="E33" s="56">
        <v>97350</v>
      </c>
      <c r="F33" s="16"/>
    </row>
    <row r="34" spans="1:6" ht="36" customHeight="1" x14ac:dyDescent="0.3">
      <c r="A34" s="29">
        <v>29</v>
      </c>
      <c r="B34" s="55">
        <v>45587</v>
      </c>
      <c r="C34" s="57" t="s">
        <v>26</v>
      </c>
      <c r="D34" s="58"/>
      <c r="E34" s="56">
        <v>24000</v>
      </c>
      <c r="F34" s="16"/>
    </row>
    <row r="35" spans="1:6" ht="36" customHeight="1" x14ac:dyDescent="0.3">
      <c r="A35" s="29">
        <v>30</v>
      </c>
      <c r="B35" s="55">
        <v>45588</v>
      </c>
      <c r="C35" s="57" t="s">
        <v>25</v>
      </c>
      <c r="D35" s="58"/>
      <c r="E35" s="56">
        <v>23500</v>
      </c>
      <c r="F35" s="16"/>
    </row>
    <row r="36" spans="1:6" ht="36" customHeight="1" x14ac:dyDescent="0.3">
      <c r="A36" s="29">
        <v>31</v>
      </c>
      <c r="B36" s="55">
        <v>45589</v>
      </c>
      <c r="C36" s="57" t="s">
        <v>21</v>
      </c>
      <c r="D36" s="58"/>
      <c r="E36" s="56">
        <v>96000</v>
      </c>
      <c r="F36" s="16"/>
    </row>
    <row r="37" spans="1:6" ht="36" customHeight="1" x14ac:dyDescent="0.3">
      <c r="A37" s="29">
        <v>32</v>
      </c>
      <c r="B37" s="55">
        <v>45593</v>
      </c>
      <c r="C37" s="57" t="s">
        <v>21</v>
      </c>
      <c r="D37" s="58"/>
      <c r="E37" s="56">
        <v>13000</v>
      </c>
      <c r="F37" s="16"/>
    </row>
    <row r="38" spans="1:6" ht="36" customHeight="1" x14ac:dyDescent="0.3">
      <c r="A38" s="29">
        <v>33</v>
      </c>
      <c r="B38" s="55">
        <v>45593</v>
      </c>
      <c r="C38" s="57" t="s">
        <v>21</v>
      </c>
      <c r="D38" s="58"/>
      <c r="E38" s="56">
        <v>12000</v>
      </c>
      <c r="F38" s="16"/>
    </row>
    <row r="39" spans="1:6" ht="36" customHeight="1" x14ac:dyDescent="0.3">
      <c r="A39" s="29">
        <v>34</v>
      </c>
      <c r="B39" s="55">
        <v>45593</v>
      </c>
      <c r="C39" s="57" t="s">
        <v>21</v>
      </c>
      <c r="D39" s="58"/>
      <c r="E39" s="56">
        <v>38000</v>
      </c>
      <c r="F39" s="16"/>
    </row>
    <row r="40" spans="1:6" ht="36" customHeight="1" x14ac:dyDescent="0.3">
      <c r="A40" s="29">
        <v>35</v>
      </c>
      <c r="B40" s="55">
        <v>45593</v>
      </c>
      <c r="C40" s="57" t="s">
        <v>21</v>
      </c>
      <c r="D40" s="58"/>
      <c r="E40" s="56">
        <v>57000</v>
      </c>
      <c r="F40" s="16"/>
    </row>
    <row r="41" spans="1:6" ht="36" customHeight="1" x14ac:dyDescent="0.3">
      <c r="A41" s="29">
        <v>36</v>
      </c>
      <c r="B41" s="55">
        <v>45594</v>
      </c>
      <c r="C41" s="57" t="s">
        <v>25</v>
      </c>
      <c r="D41" s="58"/>
      <c r="E41" s="56">
        <v>31450</v>
      </c>
      <c r="F41" s="16"/>
    </row>
    <row r="42" spans="1:6" ht="36" customHeight="1" x14ac:dyDescent="0.3">
      <c r="A42" s="29">
        <v>37</v>
      </c>
      <c r="B42" s="55">
        <v>45594</v>
      </c>
      <c r="C42" s="57" t="s">
        <v>21</v>
      </c>
      <c r="D42" s="58"/>
      <c r="E42" s="56">
        <v>19000</v>
      </c>
      <c r="F42" s="16"/>
    </row>
    <row r="43" spans="1:6" ht="36" customHeight="1" x14ac:dyDescent="0.3">
      <c r="A43" s="29">
        <v>38</v>
      </c>
      <c r="B43" s="55">
        <v>45595</v>
      </c>
      <c r="C43" s="57" t="s">
        <v>25</v>
      </c>
      <c r="D43" s="58"/>
      <c r="E43" s="56">
        <v>2818600</v>
      </c>
      <c r="F43" s="16"/>
    </row>
    <row r="44" spans="1:6" ht="36" customHeight="1" x14ac:dyDescent="0.3">
      <c r="A44" s="29">
        <v>39</v>
      </c>
      <c r="B44" s="55">
        <v>45595</v>
      </c>
      <c r="C44" s="57" t="s">
        <v>25</v>
      </c>
      <c r="D44" s="58"/>
      <c r="E44" s="56">
        <v>355300</v>
      </c>
      <c r="F44" s="16"/>
    </row>
    <row r="45" spans="1:6" ht="36" customHeight="1" x14ac:dyDescent="0.3">
      <c r="A45" s="29">
        <v>40</v>
      </c>
      <c r="B45" s="55">
        <v>45595</v>
      </c>
      <c r="C45" s="57" t="s">
        <v>25</v>
      </c>
      <c r="D45" s="58"/>
      <c r="E45" s="56">
        <v>8606015</v>
      </c>
      <c r="F45" s="16"/>
    </row>
    <row r="46" spans="1:6" ht="36" customHeight="1" x14ac:dyDescent="0.3">
      <c r="A46" s="29">
        <v>41</v>
      </c>
      <c r="B46" s="55">
        <v>45595</v>
      </c>
      <c r="C46" s="57" t="s">
        <v>25</v>
      </c>
      <c r="D46" s="58"/>
      <c r="E46" s="56">
        <v>1288600</v>
      </c>
      <c r="F46" s="16"/>
    </row>
    <row r="47" spans="1:6" ht="36" customHeight="1" x14ac:dyDescent="0.3">
      <c r="A47" s="29">
        <v>42</v>
      </c>
      <c r="B47" s="55">
        <v>45595</v>
      </c>
      <c r="C47" s="57" t="s">
        <v>25</v>
      </c>
      <c r="D47" s="58"/>
      <c r="E47" s="56">
        <v>616250</v>
      </c>
      <c r="F47" s="16"/>
    </row>
    <row r="48" spans="1:6" ht="36" customHeight="1" x14ac:dyDescent="0.3">
      <c r="A48" s="61" t="s">
        <v>19</v>
      </c>
      <c r="B48" s="61"/>
      <c r="C48" s="61"/>
      <c r="D48" s="61"/>
      <c r="E48" s="61"/>
      <c r="F48" s="61"/>
    </row>
    <row r="49" spans="1:6" ht="36" customHeight="1" x14ac:dyDescent="0.3">
      <c r="A49" s="59" t="s">
        <v>8</v>
      </c>
      <c r="B49" s="59"/>
      <c r="C49" s="17" t="s">
        <v>9</v>
      </c>
      <c r="D49" s="17" t="s">
        <v>4</v>
      </c>
      <c r="E49" s="17" t="s">
        <v>6</v>
      </c>
      <c r="F49" s="17" t="s">
        <v>7</v>
      </c>
    </row>
    <row r="50" spans="1:6" ht="36" customHeight="1" x14ac:dyDescent="0.3">
      <c r="A50" s="59" t="s">
        <v>10</v>
      </c>
      <c r="B50" s="59"/>
      <c r="C50" s="62">
        <f>C53+C60+C62+C64+C109</f>
        <v>51045821</v>
      </c>
      <c r="D50" s="63"/>
      <c r="E50" s="63"/>
      <c r="F50" s="16"/>
    </row>
    <row r="51" spans="1:6" ht="36" customHeight="1" x14ac:dyDescent="0.3">
      <c r="A51" s="59" t="s">
        <v>13</v>
      </c>
      <c r="B51" s="17">
        <v>1</v>
      </c>
      <c r="C51" s="24" t="s">
        <v>20</v>
      </c>
      <c r="D51" s="45">
        <v>45601</v>
      </c>
      <c r="E51" s="22">
        <v>6160000</v>
      </c>
      <c r="F51" s="16"/>
    </row>
    <row r="52" spans="1:6" ht="36" customHeight="1" x14ac:dyDescent="0.3">
      <c r="A52" s="59"/>
      <c r="B52" s="17"/>
      <c r="C52" s="24"/>
      <c r="D52" s="45"/>
      <c r="E52" s="22"/>
      <c r="F52" s="16"/>
    </row>
    <row r="53" spans="1:6" ht="36" customHeight="1" x14ac:dyDescent="0.3">
      <c r="A53" s="59"/>
      <c r="B53" s="17" t="s">
        <v>11</v>
      </c>
      <c r="C53" s="64">
        <f>SUM(E51:E52)</f>
        <v>6160000</v>
      </c>
      <c r="D53" s="64"/>
      <c r="E53" s="64"/>
      <c r="F53" s="16"/>
    </row>
    <row r="54" spans="1:6" ht="36" customHeight="1" x14ac:dyDescent="0.3">
      <c r="A54" s="59" t="s">
        <v>14</v>
      </c>
      <c r="B54" s="17">
        <v>1</v>
      </c>
      <c r="C54" s="20" t="s">
        <v>133</v>
      </c>
      <c r="D54" s="45">
        <v>45567</v>
      </c>
      <c r="E54" s="18">
        <v>1410720</v>
      </c>
      <c r="F54" s="16"/>
    </row>
    <row r="55" spans="1:6" ht="36" customHeight="1" x14ac:dyDescent="0.3">
      <c r="A55" s="59"/>
      <c r="B55" s="17">
        <v>2</v>
      </c>
      <c r="C55" s="20" t="s">
        <v>134</v>
      </c>
      <c r="D55" s="45">
        <v>45567</v>
      </c>
      <c r="E55" s="18">
        <v>3520000</v>
      </c>
      <c r="F55" s="16"/>
    </row>
    <row r="56" spans="1:6" ht="36" customHeight="1" x14ac:dyDescent="0.3">
      <c r="A56" s="59"/>
      <c r="B56" s="17">
        <v>3</v>
      </c>
      <c r="C56" s="20" t="s">
        <v>51</v>
      </c>
      <c r="D56" s="45">
        <v>45567</v>
      </c>
      <c r="E56" s="18">
        <v>11375000</v>
      </c>
      <c r="F56" s="16"/>
    </row>
    <row r="57" spans="1:6" ht="36" customHeight="1" x14ac:dyDescent="0.3">
      <c r="A57" s="59"/>
      <c r="B57" s="17">
        <v>4</v>
      </c>
      <c r="C57" s="20" t="s">
        <v>54</v>
      </c>
      <c r="D57" s="45">
        <v>45594</v>
      </c>
      <c r="E57" s="18">
        <v>868800</v>
      </c>
      <c r="F57" s="16"/>
    </row>
    <row r="58" spans="1:6" ht="36" customHeight="1" x14ac:dyDescent="0.3">
      <c r="A58" s="59"/>
      <c r="B58" s="17">
        <v>5</v>
      </c>
      <c r="C58" s="20" t="s">
        <v>51</v>
      </c>
      <c r="D58" s="45">
        <v>45594</v>
      </c>
      <c r="E58" s="18">
        <v>17950000</v>
      </c>
      <c r="F58" s="16"/>
    </row>
    <row r="59" spans="1:6" ht="36" customHeight="1" x14ac:dyDescent="0.3">
      <c r="A59" s="59"/>
      <c r="B59" s="17">
        <v>6</v>
      </c>
      <c r="C59" s="20" t="s">
        <v>135</v>
      </c>
      <c r="D59" s="45">
        <v>45595</v>
      </c>
      <c r="E59" s="18">
        <v>242000</v>
      </c>
      <c r="F59" s="16"/>
    </row>
    <row r="60" spans="1:6" ht="36" customHeight="1" x14ac:dyDescent="0.3">
      <c r="A60" s="59"/>
      <c r="B60" s="17" t="s">
        <v>11</v>
      </c>
      <c r="C60" s="60">
        <f>SUM(E54:E59)</f>
        <v>35366520</v>
      </c>
      <c r="D60" s="60"/>
      <c r="E60" s="60"/>
      <c r="F60" s="16"/>
    </row>
    <row r="61" spans="1:6" ht="36" customHeight="1" x14ac:dyDescent="0.3">
      <c r="A61" s="59" t="s">
        <v>12</v>
      </c>
      <c r="B61" s="17"/>
      <c r="C61" s="20"/>
      <c r="D61" s="20"/>
      <c r="E61" s="21"/>
      <c r="F61" s="16"/>
    </row>
    <row r="62" spans="1:6" ht="36" customHeight="1" x14ac:dyDescent="0.3">
      <c r="A62" s="59"/>
      <c r="B62" s="17" t="s">
        <v>11</v>
      </c>
      <c r="C62" s="66">
        <v>0</v>
      </c>
      <c r="D62" s="66"/>
      <c r="E62" s="66"/>
      <c r="F62" s="16"/>
    </row>
    <row r="63" spans="1:6" ht="36" customHeight="1" x14ac:dyDescent="0.3">
      <c r="A63" s="59" t="s">
        <v>50</v>
      </c>
      <c r="B63" s="17"/>
      <c r="C63" s="20"/>
      <c r="D63" s="19"/>
      <c r="E63" s="18"/>
      <c r="F63" s="16"/>
    </row>
    <row r="64" spans="1:6" ht="36" customHeight="1" x14ac:dyDescent="0.3">
      <c r="A64" s="59"/>
      <c r="B64" s="17" t="s">
        <v>11</v>
      </c>
      <c r="C64" s="60">
        <f>SUM(E63:E63)</f>
        <v>0</v>
      </c>
      <c r="D64" s="60"/>
      <c r="E64" s="60"/>
      <c r="F64" s="16"/>
    </row>
    <row r="65" spans="1:6" ht="36" customHeight="1" x14ac:dyDescent="0.3">
      <c r="A65" s="59"/>
      <c r="B65" s="17">
        <v>1</v>
      </c>
      <c r="C65" s="20" t="s">
        <v>136</v>
      </c>
      <c r="D65" s="45">
        <v>45569</v>
      </c>
      <c r="E65" s="18">
        <v>95500</v>
      </c>
      <c r="F65" s="16"/>
    </row>
    <row r="66" spans="1:6" ht="36" customHeight="1" x14ac:dyDescent="0.3">
      <c r="A66" s="59"/>
      <c r="B66" s="17">
        <v>2</v>
      </c>
      <c r="C66" s="20" t="s">
        <v>159</v>
      </c>
      <c r="D66" s="45">
        <v>45569</v>
      </c>
      <c r="E66" s="18">
        <v>145570</v>
      </c>
      <c r="F66" s="16"/>
    </row>
    <row r="67" spans="1:6" ht="36" customHeight="1" x14ac:dyDescent="0.3">
      <c r="A67" s="59"/>
      <c r="B67" s="17">
        <v>3</v>
      </c>
      <c r="C67" s="20" t="s">
        <v>137</v>
      </c>
      <c r="D67" s="45">
        <v>45572</v>
      </c>
      <c r="E67" s="18">
        <v>99000</v>
      </c>
      <c r="F67" s="16"/>
    </row>
    <row r="68" spans="1:6" ht="36" customHeight="1" x14ac:dyDescent="0.3">
      <c r="A68" s="59"/>
      <c r="B68" s="17">
        <v>4</v>
      </c>
      <c r="C68" s="20" t="s">
        <v>137</v>
      </c>
      <c r="D68" s="44">
        <v>45572</v>
      </c>
      <c r="E68" s="18">
        <v>41000</v>
      </c>
      <c r="F68" s="16"/>
    </row>
    <row r="69" spans="1:6" ht="36" customHeight="1" x14ac:dyDescent="0.3">
      <c r="A69" s="59"/>
      <c r="B69" s="17">
        <v>5</v>
      </c>
      <c r="C69" s="20" t="s">
        <v>138</v>
      </c>
      <c r="D69" s="44">
        <v>45572</v>
      </c>
      <c r="E69" s="18">
        <v>18500</v>
      </c>
      <c r="F69" s="16"/>
    </row>
    <row r="70" spans="1:6" ht="36" customHeight="1" x14ac:dyDescent="0.3">
      <c r="A70" s="59"/>
      <c r="B70" s="17">
        <v>6</v>
      </c>
      <c r="C70" s="20" t="s">
        <v>139</v>
      </c>
      <c r="D70" s="44">
        <v>45572</v>
      </c>
      <c r="E70" s="18">
        <v>17000</v>
      </c>
      <c r="F70" s="16"/>
    </row>
    <row r="71" spans="1:6" ht="36" customHeight="1" x14ac:dyDescent="0.3">
      <c r="A71" s="59"/>
      <c r="B71" s="17">
        <v>7</v>
      </c>
      <c r="C71" s="20" t="s">
        <v>137</v>
      </c>
      <c r="D71" s="44">
        <v>45573</v>
      </c>
      <c r="E71" s="18">
        <v>105000</v>
      </c>
      <c r="F71" s="16"/>
    </row>
    <row r="72" spans="1:6" ht="36" customHeight="1" x14ac:dyDescent="0.3">
      <c r="A72" s="59"/>
      <c r="B72" s="17">
        <v>8</v>
      </c>
      <c r="C72" s="20" t="s">
        <v>139</v>
      </c>
      <c r="D72" s="44">
        <v>45573</v>
      </c>
      <c r="E72" s="18">
        <v>2500</v>
      </c>
      <c r="F72" s="16"/>
    </row>
    <row r="73" spans="1:6" ht="36" customHeight="1" x14ac:dyDescent="0.3">
      <c r="A73" s="59"/>
      <c r="B73" s="17">
        <v>9</v>
      </c>
      <c r="C73" s="20" t="s">
        <v>16</v>
      </c>
      <c r="D73" s="44">
        <v>45575</v>
      </c>
      <c r="E73" s="18">
        <v>612</v>
      </c>
      <c r="F73" s="16"/>
    </row>
    <row r="74" spans="1:6" ht="36" customHeight="1" x14ac:dyDescent="0.3">
      <c r="A74" s="59"/>
      <c r="B74" s="17">
        <v>10</v>
      </c>
      <c r="C74" s="20" t="s">
        <v>16</v>
      </c>
      <c r="D74" s="44">
        <v>45575</v>
      </c>
      <c r="E74" s="18">
        <v>750</v>
      </c>
      <c r="F74" s="16"/>
    </row>
    <row r="75" spans="1:6" ht="36" customHeight="1" x14ac:dyDescent="0.3">
      <c r="A75" s="59"/>
      <c r="B75" s="17">
        <v>11</v>
      </c>
      <c r="C75" s="20" t="s">
        <v>16</v>
      </c>
      <c r="D75" s="44">
        <v>45575</v>
      </c>
      <c r="E75" s="18">
        <v>345</v>
      </c>
      <c r="F75" s="16"/>
    </row>
    <row r="76" spans="1:6" ht="36" customHeight="1" x14ac:dyDescent="0.3">
      <c r="A76" s="59"/>
      <c r="B76" s="17">
        <v>12</v>
      </c>
      <c r="C76" s="20" t="s">
        <v>16</v>
      </c>
      <c r="D76" s="44">
        <v>45575</v>
      </c>
      <c r="E76" s="18">
        <v>849</v>
      </c>
      <c r="F76" s="16"/>
    </row>
    <row r="77" spans="1:6" ht="36" customHeight="1" x14ac:dyDescent="0.3">
      <c r="A77" s="59"/>
      <c r="B77" s="17">
        <v>13</v>
      </c>
      <c r="C77" s="20" t="s">
        <v>16</v>
      </c>
      <c r="D77" s="44">
        <v>45576</v>
      </c>
      <c r="E77" s="18">
        <v>237</v>
      </c>
      <c r="F77" s="16"/>
    </row>
    <row r="78" spans="1:6" ht="36" customHeight="1" x14ac:dyDescent="0.3">
      <c r="A78" s="59"/>
      <c r="B78" s="17">
        <v>14</v>
      </c>
      <c r="C78" s="20" t="s">
        <v>23</v>
      </c>
      <c r="D78" s="44">
        <v>45579</v>
      </c>
      <c r="E78" s="18">
        <v>3880</v>
      </c>
      <c r="F78" s="16"/>
    </row>
    <row r="79" spans="1:6" ht="36" customHeight="1" x14ac:dyDescent="0.3">
      <c r="A79" s="59"/>
      <c r="B79" s="17">
        <v>15</v>
      </c>
      <c r="C79" s="20" t="s">
        <v>140</v>
      </c>
      <c r="D79" s="44">
        <v>45580</v>
      </c>
      <c r="E79" s="18">
        <v>274000</v>
      </c>
      <c r="F79" s="16"/>
    </row>
    <row r="80" spans="1:6" ht="36" customHeight="1" x14ac:dyDescent="0.3">
      <c r="A80" s="59"/>
      <c r="B80" s="17">
        <v>16</v>
      </c>
      <c r="C80" s="20" t="s">
        <v>141</v>
      </c>
      <c r="D80" s="44">
        <v>45580</v>
      </c>
      <c r="E80" s="18">
        <v>208000</v>
      </c>
      <c r="F80" s="16"/>
    </row>
    <row r="81" spans="1:6" ht="36" customHeight="1" x14ac:dyDescent="0.3">
      <c r="A81" s="59"/>
      <c r="B81" s="17">
        <v>17</v>
      </c>
      <c r="C81" s="20" t="s">
        <v>142</v>
      </c>
      <c r="D81" s="44">
        <v>45580</v>
      </c>
      <c r="E81" s="18">
        <v>16500</v>
      </c>
      <c r="F81" s="16"/>
    </row>
    <row r="82" spans="1:6" ht="36" customHeight="1" x14ac:dyDescent="0.3">
      <c r="A82" s="59"/>
      <c r="B82" s="17">
        <v>18</v>
      </c>
      <c r="C82" s="20" t="s">
        <v>143</v>
      </c>
      <c r="D82" s="44">
        <v>45580</v>
      </c>
      <c r="E82" s="18">
        <v>7590</v>
      </c>
      <c r="F82" s="16"/>
    </row>
    <row r="83" spans="1:6" ht="36" customHeight="1" x14ac:dyDescent="0.3">
      <c r="A83" s="59"/>
      <c r="B83" s="17">
        <v>19</v>
      </c>
      <c r="C83" s="20" t="s">
        <v>143</v>
      </c>
      <c r="D83" s="44">
        <v>45580</v>
      </c>
      <c r="E83" s="18">
        <v>11690</v>
      </c>
      <c r="F83" s="16"/>
    </row>
    <row r="84" spans="1:6" ht="36" customHeight="1" x14ac:dyDescent="0.3">
      <c r="A84" s="59"/>
      <c r="B84" s="17">
        <v>20</v>
      </c>
      <c r="C84" s="20" t="s">
        <v>144</v>
      </c>
      <c r="D84" s="44">
        <v>45582</v>
      </c>
      <c r="E84" s="18">
        <v>503420</v>
      </c>
      <c r="F84" s="16"/>
    </row>
    <row r="85" spans="1:6" ht="36" customHeight="1" x14ac:dyDescent="0.3">
      <c r="A85" s="59"/>
      <c r="B85" s="17">
        <v>21</v>
      </c>
      <c r="C85" s="20" t="s">
        <v>16</v>
      </c>
      <c r="D85" s="44">
        <v>45582</v>
      </c>
      <c r="E85" s="18">
        <v>330</v>
      </c>
      <c r="F85" s="16"/>
    </row>
    <row r="86" spans="1:6" ht="36" customHeight="1" x14ac:dyDescent="0.3">
      <c r="A86" s="59"/>
      <c r="B86" s="17">
        <v>22</v>
      </c>
      <c r="C86" s="20" t="s">
        <v>16</v>
      </c>
      <c r="D86" s="44">
        <v>45582</v>
      </c>
      <c r="E86" s="18">
        <v>990</v>
      </c>
      <c r="F86" s="16"/>
    </row>
    <row r="87" spans="1:6" ht="36" customHeight="1" x14ac:dyDescent="0.3">
      <c r="A87" s="59"/>
      <c r="B87" s="17">
        <v>23</v>
      </c>
      <c r="C87" s="46" t="s">
        <v>16</v>
      </c>
      <c r="D87" s="44">
        <v>45582</v>
      </c>
      <c r="E87" s="18">
        <v>570</v>
      </c>
      <c r="F87" s="16"/>
    </row>
    <row r="88" spans="1:6" ht="36" customHeight="1" x14ac:dyDescent="0.3">
      <c r="A88" s="59"/>
      <c r="B88" s="17">
        <v>24</v>
      </c>
      <c r="C88" s="20" t="s">
        <v>16</v>
      </c>
      <c r="D88" s="44">
        <v>45582</v>
      </c>
      <c r="E88" s="18">
        <v>165</v>
      </c>
      <c r="F88" s="16"/>
    </row>
    <row r="89" spans="1:6" ht="36" customHeight="1" x14ac:dyDescent="0.3">
      <c r="A89" s="59"/>
      <c r="B89" s="17">
        <v>25</v>
      </c>
      <c r="C89" s="20" t="s">
        <v>16</v>
      </c>
      <c r="D89" s="44">
        <v>45582</v>
      </c>
      <c r="E89" s="18">
        <v>450</v>
      </c>
      <c r="F89" s="16"/>
    </row>
    <row r="90" spans="1:6" ht="36" customHeight="1" x14ac:dyDescent="0.3">
      <c r="A90" s="59"/>
      <c r="B90" s="17">
        <v>26</v>
      </c>
      <c r="C90" s="20" t="s">
        <v>16</v>
      </c>
      <c r="D90" s="44">
        <v>45582</v>
      </c>
      <c r="E90" s="18">
        <v>570</v>
      </c>
      <c r="F90" s="16"/>
    </row>
    <row r="91" spans="1:6" ht="36" customHeight="1" x14ac:dyDescent="0.3">
      <c r="A91" s="59"/>
      <c r="B91" s="17">
        <v>27</v>
      </c>
      <c r="C91" s="20" t="s">
        <v>145</v>
      </c>
      <c r="D91" s="44">
        <v>45586</v>
      </c>
      <c r="E91" s="18">
        <v>11000</v>
      </c>
      <c r="F91" s="16"/>
    </row>
    <row r="92" spans="1:6" ht="36" customHeight="1" x14ac:dyDescent="0.3">
      <c r="A92" s="59"/>
      <c r="B92" s="17">
        <v>28</v>
      </c>
      <c r="C92" s="20" t="s">
        <v>146</v>
      </c>
      <c r="D92" s="44">
        <v>45586</v>
      </c>
      <c r="E92" s="18">
        <v>11000</v>
      </c>
      <c r="F92" s="16"/>
    </row>
    <row r="93" spans="1:6" ht="36" customHeight="1" x14ac:dyDescent="0.3">
      <c r="A93" s="59"/>
      <c r="B93" s="17">
        <v>29</v>
      </c>
      <c r="C93" s="20" t="s">
        <v>147</v>
      </c>
      <c r="D93" s="44">
        <v>45587</v>
      </c>
      <c r="E93" s="18">
        <v>1080000</v>
      </c>
      <c r="F93" s="16"/>
    </row>
    <row r="94" spans="1:6" ht="36" customHeight="1" x14ac:dyDescent="0.3">
      <c r="A94" s="59"/>
      <c r="B94" s="17">
        <v>30</v>
      </c>
      <c r="C94" s="20" t="s">
        <v>148</v>
      </c>
      <c r="D94" s="44">
        <v>45587</v>
      </c>
      <c r="E94" s="18">
        <v>8710</v>
      </c>
      <c r="F94" s="16"/>
    </row>
    <row r="95" spans="1:6" ht="36" customHeight="1" x14ac:dyDescent="0.3">
      <c r="A95" s="59"/>
      <c r="B95" s="17">
        <v>31</v>
      </c>
      <c r="C95" s="20" t="s">
        <v>23</v>
      </c>
      <c r="D95" s="44">
        <v>45588</v>
      </c>
      <c r="E95" s="18">
        <v>22320</v>
      </c>
      <c r="F95" s="16"/>
    </row>
    <row r="96" spans="1:6" ht="36" customHeight="1" x14ac:dyDescent="0.3">
      <c r="A96" s="59"/>
      <c r="B96" s="17">
        <v>32</v>
      </c>
      <c r="C96" s="20" t="s">
        <v>149</v>
      </c>
      <c r="D96" s="44">
        <v>45589</v>
      </c>
      <c r="E96" s="18">
        <v>5997102</v>
      </c>
      <c r="F96" s="16"/>
    </row>
    <row r="97" spans="1:6" ht="36" customHeight="1" x14ac:dyDescent="0.3">
      <c r="A97" s="59"/>
      <c r="B97" s="17">
        <v>33</v>
      </c>
      <c r="C97" s="20" t="s">
        <v>150</v>
      </c>
      <c r="D97" s="44">
        <v>45589</v>
      </c>
      <c r="E97" s="18">
        <v>1200</v>
      </c>
      <c r="F97" s="16"/>
    </row>
    <row r="98" spans="1:6" ht="36" customHeight="1" x14ac:dyDescent="0.3">
      <c r="A98" s="59"/>
      <c r="B98" s="17">
        <v>34</v>
      </c>
      <c r="C98" s="20" t="s">
        <v>151</v>
      </c>
      <c r="D98" s="44">
        <v>45590</v>
      </c>
      <c r="E98" s="18">
        <v>33000</v>
      </c>
      <c r="F98" s="16"/>
    </row>
    <row r="99" spans="1:6" ht="36" customHeight="1" x14ac:dyDescent="0.3">
      <c r="A99" s="59"/>
      <c r="B99" s="17">
        <v>35</v>
      </c>
      <c r="C99" s="20" t="s">
        <v>152</v>
      </c>
      <c r="D99" s="44">
        <v>45590</v>
      </c>
      <c r="E99" s="18">
        <v>13900</v>
      </c>
      <c r="F99" s="16"/>
    </row>
    <row r="100" spans="1:6" ht="36" customHeight="1" x14ac:dyDescent="0.3">
      <c r="A100" s="59"/>
      <c r="B100" s="17">
        <v>36</v>
      </c>
      <c r="C100" s="20" t="s">
        <v>16</v>
      </c>
      <c r="D100" s="44">
        <v>45593</v>
      </c>
      <c r="E100" s="18">
        <v>195</v>
      </c>
      <c r="F100" s="16"/>
    </row>
    <row r="101" spans="1:6" ht="36" customHeight="1" x14ac:dyDescent="0.3">
      <c r="A101" s="59"/>
      <c r="B101" s="17">
        <v>37</v>
      </c>
      <c r="C101" s="20" t="s">
        <v>16</v>
      </c>
      <c r="D101" s="44">
        <v>45593</v>
      </c>
      <c r="E101" s="18">
        <v>1605</v>
      </c>
      <c r="F101" s="16"/>
    </row>
    <row r="102" spans="1:6" ht="36" customHeight="1" x14ac:dyDescent="0.3">
      <c r="A102" s="59"/>
      <c r="B102" s="17">
        <v>38</v>
      </c>
      <c r="C102" s="20" t="s">
        <v>153</v>
      </c>
      <c r="D102" s="44">
        <v>45594</v>
      </c>
      <c r="E102" s="18">
        <v>240966</v>
      </c>
      <c r="F102" s="16"/>
    </row>
    <row r="103" spans="1:6" ht="36" customHeight="1" x14ac:dyDescent="0.3">
      <c r="A103" s="59"/>
      <c r="B103" s="17">
        <v>39</v>
      </c>
      <c r="C103" s="20" t="s">
        <v>154</v>
      </c>
      <c r="D103" s="44">
        <v>45594</v>
      </c>
      <c r="E103" s="18">
        <v>174000</v>
      </c>
      <c r="F103" s="16"/>
    </row>
    <row r="104" spans="1:6" ht="36" customHeight="1" x14ac:dyDescent="0.3">
      <c r="A104" s="59"/>
      <c r="B104" s="17">
        <v>40</v>
      </c>
      <c r="C104" s="20" t="s">
        <v>155</v>
      </c>
      <c r="D104" s="44">
        <v>45594</v>
      </c>
      <c r="E104" s="18">
        <v>330000</v>
      </c>
      <c r="F104" s="16"/>
    </row>
    <row r="105" spans="1:6" ht="36" customHeight="1" x14ac:dyDescent="0.3">
      <c r="A105" s="59"/>
      <c r="B105" s="17">
        <v>41</v>
      </c>
      <c r="C105" s="20" t="s">
        <v>16</v>
      </c>
      <c r="D105" s="44">
        <v>45594</v>
      </c>
      <c r="E105" s="18">
        <v>285</v>
      </c>
      <c r="F105" s="16"/>
    </row>
    <row r="106" spans="1:6" ht="36" customHeight="1" x14ac:dyDescent="0.3">
      <c r="A106" s="59"/>
      <c r="B106" s="17">
        <v>42</v>
      </c>
      <c r="C106" s="20" t="s">
        <v>156</v>
      </c>
      <c r="D106" s="44">
        <v>45595</v>
      </c>
      <c r="E106" s="18">
        <v>2000</v>
      </c>
      <c r="F106" s="16"/>
    </row>
    <row r="107" spans="1:6" ht="36" customHeight="1" x14ac:dyDescent="0.3">
      <c r="A107" s="59"/>
      <c r="B107" s="17">
        <v>43</v>
      </c>
      <c r="C107" s="20" t="s">
        <v>157</v>
      </c>
      <c r="D107" s="44">
        <v>45595</v>
      </c>
      <c r="E107" s="18">
        <v>15000</v>
      </c>
      <c r="F107" s="16"/>
    </row>
    <row r="108" spans="1:6" ht="36" customHeight="1" x14ac:dyDescent="0.3">
      <c r="A108" s="59"/>
      <c r="B108" s="17">
        <v>44</v>
      </c>
      <c r="C108" s="20" t="s">
        <v>158</v>
      </c>
      <c r="D108" s="44">
        <v>45596</v>
      </c>
      <c r="E108" s="18">
        <v>22000</v>
      </c>
      <c r="F108" s="16"/>
    </row>
    <row r="109" spans="1:6" ht="36" customHeight="1" x14ac:dyDescent="0.3">
      <c r="A109" s="59"/>
      <c r="B109" s="17" t="s">
        <v>11</v>
      </c>
      <c r="C109" s="65">
        <f>SUM(E65:E108)</f>
        <v>9519301</v>
      </c>
      <c r="D109" s="65"/>
      <c r="E109" s="65"/>
      <c r="F109" s="16"/>
    </row>
    <row r="110" spans="1:6" x14ac:dyDescent="0.3">
      <c r="E110" s="3"/>
    </row>
    <row r="111" spans="1:6" x14ac:dyDescent="0.3">
      <c r="E111" s="3"/>
    </row>
  </sheetData>
  <mergeCells count="63">
    <mergeCell ref="C45:D45"/>
    <mergeCell ref="C46:D46"/>
    <mergeCell ref="C47:D47"/>
    <mergeCell ref="C40:D40"/>
    <mergeCell ref="C42:D42"/>
    <mergeCell ref="C41:D41"/>
    <mergeCell ref="C43:D43"/>
    <mergeCell ref="C44:D44"/>
    <mergeCell ref="C11:D11"/>
    <mergeCell ref="C15:D15"/>
    <mergeCell ref="C37:D37"/>
    <mergeCell ref="C38:D38"/>
    <mergeCell ref="C39:D39"/>
    <mergeCell ref="C16:D16"/>
    <mergeCell ref="C17:D17"/>
    <mergeCell ref="C12:D12"/>
    <mergeCell ref="C13:D13"/>
    <mergeCell ref="C14:D14"/>
    <mergeCell ref="C18:D18"/>
    <mergeCell ref="C19:D19"/>
    <mergeCell ref="C31:D31"/>
    <mergeCell ref="C32:D32"/>
    <mergeCell ref="C33:D33"/>
    <mergeCell ref="C35:D35"/>
    <mergeCell ref="C30:D30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C9:D9"/>
    <mergeCell ref="C8:D8"/>
    <mergeCell ref="C7:D7"/>
    <mergeCell ref="C6:D6"/>
    <mergeCell ref="C10:D10"/>
    <mergeCell ref="A5:B5"/>
    <mergeCell ref="C5:D5"/>
    <mergeCell ref="A3:E3"/>
    <mergeCell ref="A1:F1"/>
    <mergeCell ref="B2:C2"/>
    <mergeCell ref="E2:F2"/>
    <mergeCell ref="C4:D4"/>
    <mergeCell ref="C34:D34"/>
    <mergeCell ref="A65:A109"/>
    <mergeCell ref="A63:A64"/>
    <mergeCell ref="C64:E64"/>
    <mergeCell ref="A48:F48"/>
    <mergeCell ref="A49:B49"/>
    <mergeCell ref="A50:B50"/>
    <mergeCell ref="C50:E50"/>
    <mergeCell ref="C53:E53"/>
    <mergeCell ref="C60:E60"/>
    <mergeCell ref="C109:E109"/>
    <mergeCell ref="A51:A53"/>
    <mergeCell ref="A61:A62"/>
    <mergeCell ref="A54:A60"/>
    <mergeCell ref="C62:E62"/>
    <mergeCell ref="C36:D3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rowBreaks count="3" manualBreakCount="3">
    <brk id="28" max="5" man="1"/>
    <brk id="47" max="5" man="1"/>
    <brk id="8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78"/>
  <sheetViews>
    <sheetView view="pageBreakPreview" zoomScale="80" zoomScaleNormal="100" zoomScaleSheetLayoutView="80" workbookViewId="0">
      <selection activeCell="C8" sqref="C8:D8"/>
    </sheetView>
  </sheetViews>
  <sheetFormatPr defaultColWidth="9" defaultRowHeight="16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5" customWidth="1"/>
    <col min="6" max="6" width="13.875" style="6" customWidth="1"/>
    <col min="7" max="16384" width="9" style="6"/>
  </cols>
  <sheetData>
    <row r="1" spans="1:11" s="4" customFormat="1" ht="45" customHeight="1" x14ac:dyDescent="0.3">
      <c r="A1" s="99" t="s">
        <v>95</v>
      </c>
      <c r="B1" s="100"/>
      <c r="C1" s="100"/>
      <c r="D1" s="100"/>
      <c r="E1" s="100"/>
      <c r="F1" s="101"/>
    </row>
    <row r="2" spans="1:11" ht="36" customHeight="1" x14ac:dyDescent="0.3">
      <c r="A2" s="5" t="s">
        <v>0</v>
      </c>
      <c r="B2" s="102" t="s">
        <v>27</v>
      </c>
      <c r="C2" s="103"/>
      <c r="D2" s="5" t="s">
        <v>1</v>
      </c>
      <c r="E2" s="102" t="s">
        <v>28</v>
      </c>
      <c r="F2" s="103"/>
    </row>
    <row r="3" spans="1:11" ht="36" customHeight="1" x14ac:dyDescent="0.3">
      <c r="A3" s="104" t="s">
        <v>2</v>
      </c>
      <c r="B3" s="105"/>
      <c r="C3" s="105"/>
      <c r="D3" s="105"/>
      <c r="E3" s="106"/>
      <c r="F3" s="7"/>
    </row>
    <row r="4" spans="1:11" ht="36" customHeight="1" x14ac:dyDescent="0.3">
      <c r="A4" s="5" t="s">
        <v>3</v>
      </c>
      <c r="B4" s="5" t="s">
        <v>4</v>
      </c>
      <c r="C4" s="94" t="s">
        <v>5</v>
      </c>
      <c r="D4" s="95"/>
      <c r="E4" s="5" t="s">
        <v>6</v>
      </c>
      <c r="F4" s="5" t="s">
        <v>7</v>
      </c>
    </row>
    <row r="5" spans="1:11" ht="36" customHeight="1" x14ac:dyDescent="0.3">
      <c r="A5" s="94" t="s">
        <v>10</v>
      </c>
      <c r="B5" s="95"/>
      <c r="C5" s="102"/>
      <c r="D5" s="103"/>
      <c r="E5" s="49">
        <f>SUM(E6:E33)</f>
        <v>11869275</v>
      </c>
      <c r="F5" s="9"/>
    </row>
    <row r="6" spans="1:11" ht="36" customHeight="1" x14ac:dyDescent="0.3">
      <c r="A6" s="7">
        <v>1</v>
      </c>
      <c r="B6" s="47">
        <v>45572</v>
      </c>
      <c r="C6" s="107" t="s">
        <v>96</v>
      </c>
      <c r="D6" s="108"/>
      <c r="E6" s="54">
        <v>20000</v>
      </c>
      <c r="F6" s="9"/>
      <c r="K6" s="6" t="s">
        <v>29</v>
      </c>
    </row>
    <row r="7" spans="1:11" ht="36" customHeight="1" x14ac:dyDescent="0.3">
      <c r="A7" s="7">
        <v>2</v>
      </c>
      <c r="B7" s="47">
        <v>45573</v>
      </c>
      <c r="C7" s="86" t="s">
        <v>97</v>
      </c>
      <c r="D7" s="87"/>
      <c r="E7" s="54">
        <v>15000</v>
      </c>
      <c r="F7" s="9"/>
    </row>
    <row r="8" spans="1:11" ht="36" customHeight="1" x14ac:dyDescent="0.3">
      <c r="A8" s="7">
        <v>3</v>
      </c>
      <c r="B8" s="47">
        <v>45573</v>
      </c>
      <c r="C8" s="86" t="s">
        <v>98</v>
      </c>
      <c r="D8" s="87"/>
      <c r="E8" s="54">
        <v>16000</v>
      </c>
      <c r="F8" s="9"/>
    </row>
    <row r="9" spans="1:11" ht="36" customHeight="1" x14ac:dyDescent="0.3">
      <c r="A9" s="7">
        <v>4</v>
      </c>
      <c r="B9" s="47">
        <v>45573</v>
      </c>
      <c r="C9" s="86" t="s">
        <v>98</v>
      </c>
      <c r="D9" s="87"/>
      <c r="E9" s="54">
        <v>16000</v>
      </c>
      <c r="F9" s="9"/>
    </row>
    <row r="10" spans="1:11" ht="36" customHeight="1" x14ac:dyDescent="0.3">
      <c r="A10" s="7">
        <v>5</v>
      </c>
      <c r="B10" s="47">
        <v>45573</v>
      </c>
      <c r="C10" s="86" t="s">
        <v>99</v>
      </c>
      <c r="D10" s="87"/>
      <c r="E10" s="54">
        <v>6000</v>
      </c>
      <c r="F10" s="9"/>
    </row>
    <row r="11" spans="1:11" ht="36" customHeight="1" x14ac:dyDescent="0.3">
      <c r="A11" s="7">
        <v>6</v>
      </c>
      <c r="B11" s="47">
        <v>45573</v>
      </c>
      <c r="C11" s="86" t="s">
        <v>49</v>
      </c>
      <c r="D11" s="87"/>
      <c r="E11" s="54">
        <v>1000</v>
      </c>
      <c r="F11" s="9"/>
    </row>
    <row r="12" spans="1:11" ht="36" customHeight="1" x14ac:dyDescent="0.3">
      <c r="A12" s="7">
        <v>7</v>
      </c>
      <c r="B12" s="47">
        <v>45575</v>
      </c>
      <c r="C12" s="86" t="s">
        <v>100</v>
      </c>
      <c r="D12" s="87"/>
      <c r="E12" s="54">
        <v>5000</v>
      </c>
      <c r="F12" s="9"/>
    </row>
    <row r="13" spans="1:11" ht="36" customHeight="1" x14ac:dyDescent="0.3">
      <c r="A13" s="7">
        <v>8</v>
      </c>
      <c r="B13" s="47">
        <v>45575</v>
      </c>
      <c r="C13" s="86" t="s">
        <v>100</v>
      </c>
      <c r="D13" s="87"/>
      <c r="E13" s="54">
        <v>10000</v>
      </c>
      <c r="F13" s="9"/>
    </row>
    <row r="14" spans="1:11" ht="36" customHeight="1" x14ac:dyDescent="0.3">
      <c r="A14" s="7">
        <v>9</v>
      </c>
      <c r="B14" s="47">
        <v>45575</v>
      </c>
      <c r="C14" s="86" t="s">
        <v>49</v>
      </c>
      <c r="D14" s="87"/>
      <c r="E14" s="54">
        <v>2000</v>
      </c>
      <c r="F14" s="9"/>
    </row>
    <row r="15" spans="1:11" ht="36" customHeight="1" x14ac:dyDescent="0.3">
      <c r="A15" s="7">
        <v>10</v>
      </c>
      <c r="B15" s="47">
        <v>45575</v>
      </c>
      <c r="C15" s="86" t="s">
        <v>100</v>
      </c>
      <c r="D15" s="87"/>
      <c r="E15" s="54">
        <v>5000</v>
      </c>
      <c r="F15" s="9"/>
    </row>
    <row r="16" spans="1:11" ht="36" customHeight="1" x14ac:dyDescent="0.3">
      <c r="A16" s="7">
        <v>11</v>
      </c>
      <c r="B16" s="47">
        <v>45575</v>
      </c>
      <c r="C16" s="86" t="s">
        <v>101</v>
      </c>
      <c r="D16" s="87"/>
      <c r="E16" s="54">
        <v>14307</v>
      </c>
      <c r="F16" s="9"/>
    </row>
    <row r="17" spans="1:6" ht="36" customHeight="1" x14ac:dyDescent="0.3">
      <c r="A17" s="7">
        <v>12</v>
      </c>
      <c r="B17" s="47">
        <v>45575</v>
      </c>
      <c r="C17" s="86" t="s">
        <v>102</v>
      </c>
      <c r="D17" s="87"/>
      <c r="E17" s="54">
        <v>15000</v>
      </c>
      <c r="F17" s="9"/>
    </row>
    <row r="18" spans="1:6" ht="36" customHeight="1" x14ac:dyDescent="0.3">
      <c r="A18" s="7">
        <v>13</v>
      </c>
      <c r="B18" s="47">
        <v>45576</v>
      </c>
      <c r="C18" s="86" t="s">
        <v>100</v>
      </c>
      <c r="D18" s="87"/>
      <c r="E18" s="54">
        <v>20000</v>
      </c>
      <c r="F18" s="9"/>
    </row>
    <row r="19" spans="1:6" ht="36" customHeight="1" x14ac:dyDescent="0.3">
      <c r="A19" s="7">
        <v>14</v>
      </c>
      <c r="B19" s="47">
        <v>45576</v>
      </c>
      <c r="C19" s="86" t="s">
        <v>103</v>
      </c>
      <c r="D19" s="87"/>
      <c r="E19" s="54">
        <v>36000</v>
      </c>
      <c r="F19" s="9"/>
    </row>
    <row r="20" spans="1:6" ht="36" customHeight="1" x14ac:dyDescent="0.3">
      <c r="A20" s="7">
        <v>15</v>
      </c>
      <c r="B20" s="47">
        <v>45579</v>
      </c>
      <c r="C20" s="86" t="s">
        <v>101</v>
      </c>
      <c r="D20" s="87"/>
      <c r="E20" s="54">
        <v>10668</v>
      </c>
      <c r="F20" s="9"/>
    </row>
    <row r="21" spans="1:6" ht="36" customHeight="1" x14ac:dyDescent="0.3">
      <c r="A21" s="7">
        <v>16</v>
      </c>
      <c r="B21" s="47">
        <v>45581</v>
      </c>
      <c r="C21" s="86" t="s">
        <v>104</v>
      </c>
      <c r="D21" s="87"/>
      <c r="E21" s="54">
        <v>680300</v>
      </c>
      <c r="F21" s="9"/>
    </row>
    <row r="22" spans="1:6" ht="36" customHeight="1" x14ac:dyDescent="0.3">
      <c r="A22" s="7">
        <v>17</v>
      </c>
      <c r="B22" s="47">
        <v>45581</v>
      </c>
      <c r="C22" s="86" t="s">
        <v>105</v>
      </c>
      <c r="D22" s="87"/>
      <c r="E22" s="54">
        <v>139000</v>
      </c>
      <c r="F22" s="9"/>
    </row>
    <row r="23" spans="1:6" ht="36" customHeight="1" x14ac:dyDescent="0.3">
      <c r="A23" s="7">
        <v>18</v>
      </c>
      <c r="B23" s="47">
        <v>45582</v>
      </c>
      <c r="C23" s="86" t="s">
        <v>106</v>
      </c>
      <c r="D23" s="87"/>
      <c r="E23" s="54">
        <v>5000</v>
      </c>
      <c r="F23" s="9"/>
    </row>
    <row r="24" spans="1:6" ht="36" customHeight="1" x14ac:dyDescent="0.3">
      <c r="A24" s="7">
        <v>19</v>
      </c>
      <c r="B24" s="47">
        <v>45587</v>
      </c>
      <c r="C24" s="86" t="s">
        <v>107</v>
      </c>
      <c r="D24" s="87"/>
      <c r="E24" s="54">
        <v>16000</v>
      </c>
      <c r="F24" s="9"/>
    </row>
    <row r="25" spans="1:6" ht="36" customHeight="1" x14ac:dyDescent="0.3">
      <c r="A25" s="7">
        <v>20</v>
      </c>
      <c r="B25" s="47">
        <v>45587</v>
      </c>
      <c r="C25" s="86" t="s">
        <v>108</v>
      </c>
      <c r="D25" s="87"/>
      <c r="E25" s="54">
        <v>39000</v>
      </c>
      <c r="F25" s="9"/>
    </row>
    <row r="26" spans="1:6" ht="36" customHeight="1" x14ac:dyDescent="0.3">
      <c r="A26" s="7">
        <v>21</v>
      </c>
      <c r="B26" s="47">
        <v>45588</v>
      </c>
      <c r="C26" s="86" t="s">
        <v>109</v>
      </c>
      <c r="D26" s="87"/>
      <c r="E26" s="54">
        <v>1000</v>
      </c>
      <c r="F26" s="9"/>
    </row>
    <row r="27" spans="1:6" ht="36" customHeight="1" x14ac:dyDescent="0.3">
      <c r="A27" s="7">
        <v>22</v>
      </c>
      <c r="B27" s="47">
        <v>45589</v>
      </c>
      <c r="C27" s="86" t="s">
        <v>30</v>
      </c>
      <c r="D27" s="87"/>
      <c r="E27" s="54">
        <v>10000</v>
      </c>
      <c r="F27" s="9"/>
    </row>
    <row r="28" spans="1:6" ht="36" customHeight="1" x14ac:dyDescent="0.3">
      <c r="A28" s="7">
        <v>23</v>
      </c>
      <c r="B28" s="47">
        <v>45589</v>
      </c>
      <c r="C28" s="86" t="s">
        <v>104</v>
      </c>
      <c r="D28" s="87"/>
      <c r="E28" s="54">
        <v>1446500</v>
      </c>
      <c r="F28" s="9"/>
    </row>
    <row r="29" spans="1:6" ht="36" customHeight="1" x14ac:dyDescent="0.3">
      <c r="A29" s="7">
        <v>24</v>
      </c>
      <c r="B29" s="47">
        <v>45590</v>
      </c>
      <c r="C29" s="86" t="s">
        <v>52</v>
      </c>
      <c r="D29" s="87"/>
      <c r="E29" s="54">
        <v>4000</v>
      </c>
      <c r="F29" s="9"/>
    </row>
    <row r="30" spans="1:6" ht="36" customHeight="1" x14ac:dyDescent="0.3">
      <c r="A30" s="7">
        <v>25</v>
      </c>
      <c r="B30" s="47">
        <v>45590</v>
      </c>
      <c r="C30" s="86" t="s">
        <v>110</v>
      </c>
      <c r="D30" s="87"/>
      <c r="E30" s="54">
        <v>90000</v>
      </c>
      <c r="F30" s="9"/>
    </row>
    <row r="31" spans="1:6" ht="36" customHeight="1" x14ac:dyDescent="0.3">
      <c r="A31" s="7">
        <v>26</v>
      </c>
      <c r="B31" s="47">
        <v>45593</v>
      </c>
      <c r="C31" s="86" t="s">
        <v>111</v>
      </c>
      <c r="D31" s="87"/>
      <c r="E31" s="54">
        <v>4000</v>
      </c>
      <c r="F31" s="9"/>
    </row>
    <row r="32" spans="1:6" ht="36" customHeight="1" x14ac:dyDescent="0.3">
      <c r="A32" s="7">
        <v>27</v>
      </c>
      <c r="B32" s="47">
        <v>45594</v>
      </c>
      <c r="C32" s="86" t="s">
        <v>104</v>
      </c>
      <c r="D32" s="87"/>
      <c r="E32" s="54">
        <v>8000</v>
      </c>
      <c r="F32" s="9"/>
    </row>
    <row r="33" spans="1:6" ht="36" customHeight="1" x14ac:dyDescent="0.3">
      <c r="A33" s="7">
        <v>28</v>
      </c>
      <c r="B33" s="47">
        <v>45595</v>
      </c>
      <c r="C33" s="86" t="s">
        <v>104</v>
      </c>
      <c r="D33" s="87"/>
      <c r="E33" s="54">
        <v>9234500</v>
      </c>
      <c r="F33" s="9"/>
    </row>
    <row r="34" spans="1:6" ht="36" customHeight="1" x14ac:dyDescent="0.3">
      <c r="A34" s="91" t="s">
        <v>31</v>
      </c>
      <c r="B34" s="92"/>
      <c r="C34" s="92"/>
      <c r="D34" s="92"/>
      <c r="E34" s="92"/>
      <c r="F34" s="93"/>
    </row>
    <row r="35" spans="1:6" ht="36" customHeight="1" x14ac:dyDescent="0.3">
      <c r="A35" s="94" t="s">
        <v>8</v>
      </c>
      <c r="B35" s="95"/>
      <c r="C35" s="5" t="s">
        <v>9</v>
      </c>
      <c r="D35" s="5" t="s">
        <v>4</v>
      </c>
      <c r="E35" s="5" t="s">
        <v>6</v>
      </c>
      <c r="F35" s="5" t="s">
        <v>7</v>
      </c>
    </row>
    <row r="36" spans="1:6" ht="36" customHeight="1" x14ac:dyDescent="0.3">
      <c r="A36" s="94" t="s">
        <v>10</v>
      </c>
      <c r="B36" s="95"/>
      <c r="C36" s="96">
        <f>C38+C42+C44+C46+C76</f>
        <v>13556927</v>
      </c>
      <c r="D36" s="97"/>
      <c r="E36" s="98"/>
      <c r="F36" s="9"/>
    </row>
    <row r="37" spans="1:6" ht="36" customHeight="1" x14ac:dyDescent="0.3">
      <c r="A37" s="74" t="s">
        <v>32</v>
      </c>
      <c r="B37" s="5">
        <v>1</v>
      </c>
      <c r="C37" s="10" t="s">
        <v>112</v>
      </c>
      <c r="D37" s="8">
        <v>45601</v>
      </c>
      <c r="E37" s="11">
        <v>5760000</v>
      </c>
      <c r="F37" s="9"/>
    </row>
    <row r="38" spans="1:6" ht="36" customHeight="1" x14ac:dyDescent="0.3">
      <c r="A38" s="75"/>
      <c r="B38" s="5" t="s">
        <v>11</v>
      </c>
      <c r="C38" s="88">
        <f>SUM(E37:E37)</f>
        <v>5760000</v>
      </c>
      <c r="D38" s="89"/>
      <c r="E38" s="90"/>
      <c r="F38" s="9"/>
    </row>
    <row r="39" spans="1:6" ht="36" customHeight="1" x14ac:dyDescent="0.3">
      <c r="A39" s="74" t="s">
        <v>33</v>
      </c>
      <c r="B39" s="5">
        <v>1</v>
      </c>
      <c r="C39" s="38" t="s">
        <v>113</v>
      </c>
      <c r="D39" s="8">
        <v>45581</v>
      </c>
      <c r="E39" s="43">
        <v>220000</v>
      </c>
      <c r="F39" s="9"/>
    </row>
    <row r="40" spans="1:6" ht="36" customHeight="1" x14ac:dyDescent="0.3">
      <c r="A40" s="82"/>
      <c r="B40" s="5">
        <v>2</v>
      </c>
      <c r="C40" s="38" t="s">
        <v>114</v>
      </c>
      <c r="D40" s="8">
        <v>45590</v>
      </c>
      <c r="E40" s="43">
        <v>5290800</v>
      </c>
      <c r="F40" s="9"/>
    </row>
    <row r="41" spans="1:6" ht="36" customHeight="1" x14ac:dyDescent="0.3">
      <c r="A41" s="82"/>
      <c r="B41" s="5">
        <v>3</v>
      </c>
      <c r="C41" s="38" t="s">
        <v>115</v>
      </c>
      <c r="D41" s="8">
        <v>45590</v>
      </c>
      <c r="E41" s="43">
        <v>92700</v>
      </c>
      <c r="F41" s="9"/>
    </row>
    <row r="42" spans="1:6" ht="36" customHeight="1" x14ac:dyDescent="0.3">
      <c r="A42" s="75"/>
      <c r="B42" s="5" t="s">
        <v>11</v>
      </c>
      <c r="C42" s="88">
        <f>SUM(E39:E41)</f>
        <v>5603500</v>
      </c>
      <c r="D42" s="89"/>
      <c r="E42" s="90"/>
      <c r="F42" s="9"/>
    </row>
    <row r="43" spans="1:6" ht="36" customHeight="1" x14ac:dyDescent="0.3">
      <c r="A43" s="74" t="s">
        <v>12</v>
      </c>
      <c r="B43" s="5"/>
      <c r="C43" s="10"/>
      <c r="D43" s="10"/>
      <c r="E43" s="12"/>
      <c r="F43" s="9"/>
    </row>
    <row r="44" spans="1:6" ht="36" customHeight="1" x14ac:dyDescent="0.3">
      <c r="A44" s="75"/>
      <c r="B44" s="5" t="s">
        <v>11</v>
      </c>
      <c r="C44" s="76">
        <v>0</v>
      </c>
      <c r="D44" s="77"/>
      <c r="E44" s="78"/>
      <c r="F44" s="9"/>
    </row>
    <row r="45" spans="1:6" ht="36" customHeight="1" x14ac:dyDescent="0.3">
      <c r="A45" s="74" t="s">
        <v>34</v>
      </c>
      <c r="B45" s="5"/>
      <c r="C45" s="10"/>
      <c r="D45" s="13"/>
      <c r="E45" s="11"/>
      <c r="F45" s="9"/>
    </row>
    <row r="46" spans="1:6" ht="36" customHeight="1" x14ac:dyDescent="0.3">
      <c r="A46" s="75"/>
      <c r="B46" s="5" t="s">
        <v>11</v>
      </c>
      <c r="C46" s="79">
        <f>SUM(E45:E45)</f>
        <v>0</v>
      </c>
      <c r="D46" s="80"/>
      <c r="E46" s="81"/>
      <c r="F46" s="9"/>
    </row>
    <row r="47" spans="1:6" ht="36" customHeight="1" x14ac:dyDescent="0.3">
      <c r="A47" s="74" t="s">
        <v>35</v>
      </c>
      <c r="B47" s="5">
        <v>1</v>
      </c>
      <c r="C47" s="38" t="s">
        <v>116</v>
      </c>
      <c r="D47" s="8">
        <v>45567</v>
      </c>
      <c r="E47" s="43">
        <v>385000</v>
      </c>
      <c r="F47" s="9"/>
    </row>
    <row r="48" spans="1:6" ht="36" customHeight="1" x14ac:dyDescent="0.3">
      <c r="A48" s="82"/>
      <c r="B48" s="5">
        <v>2</v>
      </c>
      <c r="C48" s="38" t="s">
        <v>117</v>
      </c>
      <c r="D48" s="8">
        <v>45569</v>
      </c>
      <c r="E48" s="43">
        <v>7760</v>
      </c>
      <c r="F48" s="9"/>
    </row>
    <row r="49" spans="1:6" ht="36" customHeight="1" x14ac:dyDescent="0.3">
      <c r="A49" s="82"/>
      <c r="B49" s="5">
        <v>3</v>
      </c>
      <c r="C49" s="38" t="s">
        <v>128</v>
      </c>
      <c r="D49" s="8">
        <v>45569</v>
      </c>
      <c r="E49" s="43">
        <v>62000</v>
      </c>
      <c r="F49" s="9"/>
    </row>
    <row r="50" spans="1:6" ht="36" customHeight="1" x14ac:dyDescent="0.3">
      <c r="A50" s="82"/>
      <c r="B50" s="5">
        <v>4</v>
      </c>
      <c r="C50" s="38" t="s">
        <v>129</v>
      </c>
      <c r="D50" s="8">
        <v>45569</v>
      </c>
      <c r="E50" s="43">
        <v>113700</v>
      </c>
      <c r="F50" s="9"/>
    </row>
    <row r="51" spans="1:6" ht="36" customHeight="1" x14ac:dyDescent="0.3">
      <c r="A51" s="82"/>
      <c r="B51" s="5">
        <v>5</v>
      </c>
      <c r="C51" s="38" t="s">
        <v>118</v>
      </c>
      <c r="D51" s="8">
        <v>45572</v>
      </c>
      <c r="E51" s="43">
        <v>6000</v>
      </c>
      <c r="F51" s="9"/>
    </row>
    <row r="52" spans="1:6" ht="36" customHeight="1" x14ac:dyDescent="0.3">
      <c r="A52" s="82"/>
      <c r="B52" s="5">
        <v>6</v>
      </c>
      <c r="C52" s="38" t="s">
        <v>36</v>
      </c>
      <c r="D52" s="8">
        <v>45573</v>
      </c>
      <c r="E52" s="51">
        <v>12</v>
      </c>
      <c r="F52" s="9"/>
    </row>
    <row r="53" spans="1:6" ht="36" customHeight="1" x14ac:dyDescent="0.3">
      <c r="A53" s="82"/>
      <c r="B53" s="5">
        <v>7</v>
      </c>
      <c r="C53" s="38" t="s">
        <v>36</v>
      </c>
      <c r="D53" s="8">
        <v>45575</v>
      </c>
      <c r="E53" s="51">
        <v>62</v>
      </c>
      <c r="F53" s="9"/>
    </row>
    <row r="54" spans="1:6" ht="36" customHeight="1" x14ac:dyDescent="0.3">
      <c r="A54" s="82"/>
      <c r="B54" s="5">
        <v>8</v>
      </c>
      <c r="C54" s="38" t="s">
        <v>36</v>
      </c>
      <c r="D54" s="8">
        <v>45575</v>
      </c>
      <c r="E54" s="51">
        <v>150</v>
      </c>
      <c r="F54" s="9"/>
    </row>
    <row r="55" spans="1:6" ht="36" customHeight="1" x14ac:dyDescent="0.3">
      <c r="A55" s="82"/>
      <c r="B55" s="5">
        <v>9</v>
      </c>
      <c r="C55" s="38" t="s">
        <v>36</v>
      </c>
      <c r="D55" s="8">
        <v>45575</v>
      </c>
      <c r="E55" s="51">
        <v>62</v>
      </c>
      <c r="F55" s="9"/>
    </row>
    <row r="56" spans="1:6" ht="36" customHeight="1" x14ac:dyDescent="0.3">
      <c r="A56" s="82"/>
      <c r="B56" s="5">
        <v>10</v>
      </c>
      <c r="C56" s="38" t="s">
        <v>36</v>
      </c>
      <c r="D56" s="8">
        <v>45575</v>
      </c>
      <c r="E56" s="51">
        <v>27</v>
      </c>
      <c r="F56" s="9"/>
    </row>
    <row r="57" spans="1:6" ht="36" customHeight="1" x14ac:dyDescent="0.3">
      <c r="A57" s="82"/>
      <c r="B57" s="5">
        <v>11</v>
      </c>
      <c r="C57" s="38" t="s">
        <v>36</v>
      </c>
      <c r="D57" s="8">
        <v>45576</v>
      </c>
      <c r="E57" s="51">
        <v>300</v>
      </c>
      <c r="F57" s="9"/>
    </row>
    <row r="58" spans="1:6" ht="36" customHeight="1" x14ac:dyDescent="0.3">
      <c r="A58" s="82"/>
      <c r="B58" s="5">
        <v>12</v>
      </c>
      <c r="C58" s="38" t="s">
        <v>36</v>
      </c>
      <c r="D58" s="8">
        <v>45576</v>
      </c>
      <c r="E58" s="51">
        <v>525</v>
      </c>
      <c r="F58" s="9"/>
    </row>
    <row r="59" spans="1:6" ht="36" customHeight="1" x14ac:dyDescent="0.3">
      <c r="A59" s="82"/>
      <c r="B59" s="5">
        <v>13</v>
      </c>
      <c r="C59" s="38" t="s">
        <v>130</v>
      </c>
      <c r="D59" s="8">
        <v>45576</v>
      </c>
      <c r="E59" s="43">
        <v>3880</v>
      </c>
      <c r="F59" s="9"/>
    </row>
    <row r="60" spans="1:6" ht="36" customHeight="1" x14ac:dyDescent="0.3">
      <c r="A60" s="82"/>
      <c r="B60" s="5">
        <v>14</v>
      </c>
      <c r="C60" s="38" t="s">
        <v>119</v>
      </c>
      <c r="D60" s="8">
        <v>45580</v>
      </c>
      <c r="E60" s="43">
        <v>22000</v>
      </c>
      <c r="F60" s="9"/>
    </row>
    <row r="61" spans="1:6" ht="36" customHeight="1" x14ac:dyDescent="0.3">
      <c r="A61" s="82"/>
      <c r="B61" s="5">
        <v>15</v>
      </c>
      <c r="C61" s="38" t="s">
        <v>131</v>
      </c>
      <c r="D61" s="8">
        <v>45581</v>
      </c>
      <c r="E61" s="43">
        <v>162400</v>
      </c>
      <c r="F61" s="9"/>
    </row>
    <row r="62" spans="1:6" ht="36" customHeight="1" x14ac:dyDescent="0.3">
      <c r="A62" s="82"/>
      <c r="B62" s="5">
        <v>16</v>
      </c>
      <c r="C62" s="38" t="s">
        <v>130</v>
      </c>
      <c r="D62" s="8">
        <v>45582</v>
      </c>
      <c r="E62" s="43">
        <v>115200</v>
      </c>
      <c r="F62" s="9"/>
    </row>
    <row r="63" spans="1:6" ht="36" customHeight="1" x14ac:dyDescent="0.3">
      <c r="A63" s="82"/>
      <c r="B63" s="5">
        <v>17</v>
      </c>
      <c r="C63" s="38" t="s">
        <v>36</v>
      </c>
      <c r="D63" s="8">
        <v>45582</v>
      </c>
      <c r="E63" s="51">
        <v>62</v>
      </c>
      <c r="F63" s="9"/>
    </row>
    <row r="64" spans="1:6" ht="36" customHeight="1" x14ac:dyDescent="0.3">
      <c r="A64" s="82"/>
      <c r="B64" s="5">
        <v>18</v>
      </c>
      <c r="C64" s="38" t="s">
        <v>120</v>
      </c>
      <c r="D64" s="8">
        <v>45586</v>
      </c>
      <c r="E64" s="43">
        <v>22000</v>
      </c>
      <c r="F64" s="9"/>
    </row>
    <row r="65" spans="1:6" ht="36" customHeight="1" x14ac:dyDescent="0.3">
      <c r="A65" s="82"/>
      <c r="B65" s="5">
        <v>19</v>
      </c>
      <c r="C65" s="38" t="s">
        <v>36</v>
      </c>
      <c r="D65" s="8">
        <v>45587</v>
      </c>
      <c r="E65" s="51">
        <v>825</v>
      </c>
      <c r="F65" s="9"/>
    </row>
    <row r="66" spans="1:6" ht="36" customHeight="1" x14ac:dyDescent="0.3">
      <c r="A66" s="82"/>
      <c r="B66" s="5">
        <v>20</v>
      </c>
      <c r="C66" s="38" t="s">
        <v>36</v>
      </c>
      <c r="D66" s="8">
        <v>45588</v>
      </c>
      <c r="E66" s="51">
        <v>12</v>
      </c>
      <c r="F66" s="9"/>
    </row>
    <row r="67" spans="1:6" ht="36" customHeight="1" x14ac:dyDescent="0.3">
      <c r="A67" s="82"/>
      <c r="B67" s="5">
        <v>21</v>
      </c>
      <c r="C67" s="38" t="s">
        <v>130</v>
      </c>
      <c r="D67" s="8">
        <v>45588</v>
      </c>
      <c r="E67" s="43">
        <v>3880</v>
      </c>
      <c r="F67" s="9"/>
    </row>
    <row r="68" spans="1:6" ht="36" customHeight="1" x14ac:dyDescent="0.3">
      <c r="A68" s="82"/>
      <c r="B68" s="5">
        <v>22</v>
      </c>
      <c r="C68" s="38" t="s">
        <v>121</v>
      </c>
      <c r="D68" s="8">
        <v>45589</v>
      </c>
      <c r="E68" s="43">
        <v>1122660</v>
      </c>
      <c r="F68" s="9"/>
    </row>
    <row r="69" spans="1:6" ht="36" customHeight="1" x14ac:dyDescent="0.3">
      <c r="A69" s="82"/>
      <c r="B69" s="5">
        <v>23</v>
      </c>
      <c r="C69" s="38" t="s">
        <v>122</v>
      </c>
      <c r="D69" s="8">
        <v>45589</v>
      </c>
      <c r="E69" s="51">
        <v>150</v>
      </c>
      <c r="F69" s="9"/>
    </row>
    <row r="70" spans="1:6" ht="36" customHeight="1" x14ac:dyDescent="0.3">
      <c r="A70" s="82"/>
      <c r="B70" s="5">
        <v>24</v>
      </c>
      <c r="C70" s="38" t="s">
        <v>36</v>
      </c>
      <c r="D70" s="8">
        <v>45593</v>
      </c>
      <c r="E70" s="51">
        <v>60</v>
      </c>
      <c r="F70" s="9"/>
    </row>
    <row r="71" spans="1:6" ht="36" customHeight="1" x14ac:dyDescent="0.3">
      <c r="A71" s="82"/>
      <c r="B71" s="5">
        <v>25</v>
      </c>
      <c r="C71" s="38" t="s">
        <v>123</v>
      </c>
      <c r="D71" s="8">
        <v>45594</v>
      </c>
      <c r="E71" s="43">
        <v>46860</v>
      </c>
      <c r="F71" s="9"/>
    </row>
    <row r="72" spans="1:6" ht="36" customHeight="1" x14ac:dyDescent="0.3">
      <c r="A72" s="82"/>
      <c r="B72" s="5">
        <v>26</v>
      </c>
      <c r="C72" s="38" t="s">
        <v>124</v>
      </c>
      <c r="D72" s="8">
        <v>45594</v>
      </c>
      <c r="E72" s="43">
        <v>23540</v>
      </c>
      <c r="F72" s="9"/>
    </row>
    <row r="73" spans="1:6" ht="36" customHeight="1" x14ac:dyDescent="0.3">
      <c r="A73" s="82"/>
      <c r="B73" s="5">
        <v>27</v>
      </c>
      <c r="C73" s="38" t="s">
        <v>125</v>
      </c>
      <c r="D73" s="8">
        <v>45594</v>
      </c>
      <c r="E73" s="43">
        <v>34100</v>
      </c>
      <c r="F73" s="9"/>
    </row>
    <row r="74" spans="1:6" ht="36" customHeight="1" x14ac:dyDescent="0.3">
      <c r="A74" s="82"/>
      <c r="B74" s="5">
        <v>28</v>
      </c>
      <c r="C74" s="38" t="s">
        <v>126</v>
      </c>
      <c r="D74" s="8">
        <v>45594</v>
      </c>
      <c r="E74" s="43">
        <v>51700</v>
      </c>
      <c r="F74" s="9"/>
    </row>
    <row r="75" spans="1:6" ht="36" customHeight="1" x14ac:dyDescent="0.3">
      <c r="A75" s="82"/>
      <c r="B75" s="5">
        <v>29</v>
      </c>
      <c r="C75" s="38" t="s">
        <v>127</v>
      </c>
      <c r="D75" s="8">
        <v>45594</v>
      </c>
      <c r="E75" s="43">
        <v>8500</v>
      </c>
      <c r="F75" s="9"/>
    </row>
    <row r="76" spans="1:6" ht="36" customHeight="1" x14ac:dyDescent="0.3">
      <c r="A76" s="75"/>
      <c r="B76" s="5" t="s">
        <v>11</v>
      </c>
      <c r="C76" s="83">
        <f>SUM(E47:E75)</f>
        <v>2193427</v>
      </c>
      <c r="D76" s="84"/>
      <c r="E76" s="85"/>
      <c r="F76" s="9"/>
    </row>
    <row r="77" spans="1:6" x14ac:dyDescent="0.3">
      <c r="E77" s="14"/>
    </row>
    <row r="78" spans="1:6" x14ac:dyDescent="0.3">
      <c r="E78" s="14"/>
    </row>
  </sheetData>
  <mergeCells count="49">
    <mergeCell ref="C26:D26"/>
    <mergeCell ref="C32:D32"/>
    <mergeCell ref="C31:D31"/>
    <mergeCell ref="C30:D30"/>
    <mergeCell ref="C29:D29"/>
    <mergeCell ref="C28:D28"/>
    <mergeCell ref="C27:D27"/>
    <mergeCell ref="C19:D19"/>
    <mergeCell ref="C18:D18"/>
    <mergeCell ref="C17:D17"/>
    <mergeCell ref="C25:D25"/>
    <mergeCell ref="C24:D24"/>
    <mergeCell ref="C23:D23"/>
    <mergeCell ref="C22:D22"/>
    <mergeCell ref="C21:D21"/>
    <mergeCell ref="C20:D20"/>
    <mergeCell ref="C11:D11"/>
    <mergeCell ref="A1:F1"/>
    <mergeCell ref="B2:C2"/>
    <mergeCell ref="E2:F2"/>
    <mergeCell ref="A3:E3"/>
    <mergeCell ref="C4:D4"/>
    <mergeCell ref="A5:B5"/>
    <mergeCell ref="C5:D5"/>
    <mergeCell ref="C6:D6"/>
    <mergeCell ref="C7:D7"/>
    <mergeCell ref="C8:D8"/>
    <mergeCell ref="C9:D9"/>
    <mergeCell ref="C10:D10"/>
    <mergeCell ref="C12:D12"/>
    <mergeCell ref="C13:D13"/>
    <mergeCell ref="C14:D14"/>
    <mergeCell ref="C15:D15"/>
    <mergeCell ref="C16:D16"/>
    <mergeCell ref="C33:D33"/>
    <mergeCell ref="A39:A42"/>
    <mergeCell ref="C42:E42"/>
    <mergeCell ref="A34:F34"/>
    <mergeCell ref="A35:B35"/>
    <mergeCell ref="A36:B36"/>
    <mergeCell ref="C36:E36"/>
    <mergeCell ref="A37:A38"/>
    <mergeCell ref="C38:E38"/>
    <mergeCell ref="A43:A44"/>
    <mergeCell ref="C44:E44"/>
    <mergeCell ref="A45:A46"/>
    <mergeCell ref="C46:E46"/>
    <mergeCell ref="A47:A76"/>
    <mergeCell ref="C76:E76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  <rowBreaks count="2" manualBreakCount="2">
    <brk id="31" max="5" man="1"/>
    <brk id="62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3"/>
  <sheetViews>
    <sheetView view="pageBreakPreview" zoomScale="85" zoomScaleNormal="100" zoomScaleSheetLayoutView="85" workbookViewId="0">
      <selection activeCell="C22" sqref="C22:E22"/>
    </sheetView>
  </sheetViews>
  <sheetFormatPr defaultRowHeight="16.5" x14ac:dyDescent="0.3"/>
  <cols>
    <col min="1" max="1" width="11.875" customWidth="1"/>
    <col min="2" max="2" width="13.875" bestFit="1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69" t="s">
        <v>161</v>
      </c>
      <c r="B1" s="69"/>
      <c r="C1" s="69"/>
      <c r="D1" s="69"/>
      <c r="E1" s="69"/>
      <c r="F1" s="69"/>
    </row>
    <row r="2" spans="1:6" ht="36" customHeight="1" x14ac:dyDescent="0.3">
      <c r="A2" s="17" t="s">
        <v>0</v>
      </c>
      <c r="B2" s="63" t="s">
        <v>40</v>
      </c>
      <c r="C2" s="63"/>
      <c r="D2" s="17" t="s">
        <v>1</v>
      </c>
      <c r="E2" s="63" t="s">
        <v>18</v>
      </c>
      <c r="F2" s="63"/>
    </row>
    <row r="3" spans="1:6" ht="36" customHeight="1" x14ac:dyDescent="0.3">
      <c r="A3" s="61" t="s">
        <v>2</v>
      </c>
      <c r="B3" s="61"/>
      <c r="C3" s="61"/>
      <c r="D3" s="61"/>
      <c r="E3" s="61"/>
      <c r="F3" s="30"/>
    </row>
    <row r="4" spans="1:6" ht="36" customHeight="1" x14ac:dyDescent="0.3">
      <c r="A4" s="17" t="s">
        <v>3</v>
      </c>
      <c r="B4" s="17" t="s">
        <v>4</v>
      </c>
      <c r="C4" s="59" t="s">
        <v>5</v>
      </c>
      <c r="D4" s="59"/>
      <c r="E4" s="17" t="s">
        <v>6</v>
      </c>
      <c r="F4" s="17" t="s">
        <v>7</v>
      </c>
    </row>
    <row r="5" spans="1:6" ht="36" customHeight="1" x14ac:dyDescent="0.3">
      <c r="A5" s="59" t="s">
        <v>10</v>
      </c>
      <c r="B5" s="59"/>
      <c r="C5" s="62">
        <f>SUM(E6:E6)</f>
        <v>9504000</v>
      </c>
      <c r="D5" s="63"/>
      <c r="E5" s="63"/>
      <c r="F5" s="16"/>
    </row>
    <row r="6" spans="1:6" ht="36" customHeight="1" x14ac:dyDescent="0.3">
      <c r="A6" s="16">
        <v>1</v>
      </c>
      <c r="B6" s="42">
        <v>45573</v>
      </c>
      <c r="C6" s="112" t="s">
        <v>162</v>
      </c>
      <c r="D6" s="113"/>
      <c r="E6" s="31">
        <v>9504000</v>
      </c>
      <c r="F6" s="16"/>
    </row>
    <row r="7" spans="1:6" ht="36" customHeight="1" x14ac:dyDescent="0.3">
      <c r="A7" s="61" t="s">
        <v>19</v>
      </c>
      <c r="B7" s="61"/>
      <c r="C7" s="61"/>
      <c r="D7" s="61"/>
      <c r="E7" s="61"/>
      <c r="F7" s="61"/>
    </row>
    <row r="8" spans="1:6" ht="36" customHeight="1" x14ac:dyDescent="0.3">
      <c r="A8" s="59" t="s">
        <v>8</v>
      </c>
      <c r="B8" s="59"/>
      <c r="C8" s="17" t="s">
        <v>41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59" t="s">
        <v>10</v>
      </c>
      <c r="B9" s="59"/>
      <c r="C9" s="62">
        <f>C13+C15+C23</f>
        <v>5687080</v>
      </c>
      <c r="D9" s="63"/>
      <c r="E9" s="63"/>
      <c r="F9" s="16"/>
    </row>
    <row r="10" spans="1:6" ht="36" customHeight="1" x14ac:dyDescent="0.3">
      <c r="A10" s="110" t="s">
        <v>13</v>
      </c>
      <c r="B10" s="17">
        <v>1</v>
      </c>
      <c r="C10" s="29" t="s">
        <v>42</v>
      </c>
      <c r="D10" s="42">
        <v>45601</v>
      </c>
      <c r="E10" s="33">
        <v>3000000</v>
      </c>
      <c r="F10" s="16"/>
    </row>
    <row r="11" spans="1:6" ht="36" customHeight="1" x14ac:dyDescent="0.3">
      <c r="A11" s="110"/>
      <c r="B11" s="17">
        <v>2</v>
      </c>
      <c r="C11" s="29" t="s">
        <v>43</v>
      </c>
      <c r="D11" s="42">
        <v>45601</v>
      </c>
      <c r="E11" s="33">
        <v>2520000</v>
      </c>
      <c r="F11" s="16"/>
    </row>
    <row r="12" spans="1:6" ht="36" customHeight="1" x14ac:dyDescent="0.3">
      <c r="A12" s="110"/>
      <c r="B12" s="17">
        <v>3</v>
      </c>
      <c r="C12" s="29"/>
      <c r="D12" s="42"/>
      <c r="E12" s="33"/>
      <c r="F12" s="16"/>
    </row>
    <row r="13" spans="1:6" ht="36" customHeight="1" x14ac:dyDescent="0.3">
      <c r="A13" s="111"/>
      <c r="B13" s="17" t="s">
        <v>11</v>
      </c>
      <c r="C13" s="64">
        <f>SUM(E10:E12)</f>
        <v>5520000</v>
      </c>
      <c r="D13" s="64"/>
      <c r="E13" s="64"/>
      <c r="F13" s="16"/>
    </row>
    <row r="14" spans="1:6" ht="36" customHeight="1" x14ac:dyDescent="0.3">
      <c r="A14" s="59" t="s">
        <v>14</v>
      </c>
      <c r="B14" s="17"/>
      <c r="C14" s="30"/>
      <c r="D14" s="32"/>
      <c r="E14" s="34"/>
      <c r="F14" s="16"/>
    </row>
    <row r="15" spans="1:6" ht="36" customHeight="1" x14ac:dyDescent="0.3">
      <c r="A15" s="59"/>
      <c r="B15" s="17" t="s">
        <v>11</v>
      </c>
      <c r="C15" s="64">
        <f>E14</f>
        <v>0</v>
      </c>
      <c r="D15" s="64"/>
      <c r="E15" s="64"/>
      <c r="F15" s="16"/>
    </row>
    <row r="16" spans="1:6" ht="36" customHeight="1" x14ac:dyDescent="0.3">
      <c r="A16" s="59" t="s">
        <v>12</v>
      </c>
      <c r="B16" s="17"/>
      <c r="C16" s="16"/>
      <c r="D16" s="16"/>
      <c r="E16" s="16"/>
      <c r="F16" s="16"/>
    </row>
    <row r="17" spans="1:6" ht="36" customHeight="1" x14ac:dyDescent="0.3">
      <c r="A17" s="59"/>
      <c r="B17" s="17" t="s">
        <v>11</v>
      </c>
      <c r="C17" s="64">
        <f>E16</f>
        <v>0</v>
      </c>
      <c r="D17" s="64"/>
      <c r="E17" s="64"/>
      <c r="F17" s="16"/>
    </row>
    <row r="18" spans="1:6" ht="36" customHeight="1" x14ac:dyDescent="0.3">
      <c r="A18" s="59" t="s">
        <v>34</v>
      </c>
      <c r="B18" s="17"/>
      <c r="C18" s="16"/>
      <c r="D18" s="16"/>
      <c r="E18" s="16"/>
      <c r="F18" s="16"/>
    </row>
    <row r="19" spans="1:6" ht="36" customHeight="1" x14ac:dyDescent="0.3">
      <c r="A19" s="59"/>
      <c r="B19" s="17" t="s">
        <v>11</v>
      </c>
      <c r="C19" s="64">
        <f>E18</f>
        <v>0</v>
      </c>
      <c r="D19" s="64"/>
      <c r="E19" s="64"/>
      <c r="F19" s="16"/>
    </row>
    <row r="20" spans="1:6" ht="36" customHeight="1" x14ac:dyDescent="0.3">
      <c r="A20" s="109" t="s">
        <v>24</v>
      </c>
      <c r="B20" s="17">
        <v>1</v>
      </c>
      <c r="C20" s="35" t="s">
        <v>163</v>
      </c>
      <c r="D20" s="42">
        <v>45569</v>
      </c>
      <c r="E20" s="36">
        <v>97080</v>
      </c>
      <c r="F20" s="16"/>
    </row>
    <row r="21" spans="1:6" ht="36" customHeight="1" x14ac:dyDescent="0.3">
      <c r="A21" s="110"/>
      <c r="B21" s="17">
        <v>2</v>
      </c>
      <c r="C21" s="35" t="s">
        <v>164</v>
      </c>
      <c r="D21" s="42">
        <v>45590</v>
      </c>
      <c r="E21" s="37">
        <v>70000</v>
      </c>
      <c r="F21" s="16"/>
    </row>
    <row r="22" spans="1:6" ht="36" customHeight="1" x14ac:dyDescent="0.3">
      <c r="A22" s="110"/>
      <c r="B22" s="17">
        <v>3</v>
      </c>
      <c r="C22" s="35"/>
      <c r="D22" s="42"/>
      <c r="E22" s="37"/>
      <c r="F22" s="16"/>
    </row>
    <row r="23" spans="1:6" ht="36" customHeight="1" x14ac:dyDescent="0.3">
      <c r="A23" s="111"/>
      <c r="B23" s="17" t="s">
        <v>11</v>
      </c>
      <c r="C23" s="64">
        <f>SUM(E20:E22)</f>
        <v>167080</v>
      </c>
      <c r="D23" s="64"/>
      <c r="E23" s="64"/>
      <c r="F23" s="16"/>
    </row>
  </sheetData>
  <mergeCells count="22">
    <mergeCell ref="A5:B5"/>
    <mergeCell ref="C5:E5"/>
    <mergeCell ref="A1:F1"/>
    <mergeCell ref="B2:C2"/>
    <mergeCell ref="E2:F2"/>
    <mergeCell ref="A3:E3"/>
    <mergeCell ref="C4:D4"/>
    <mergeCell ref="C6:D6"/>
    <mergeCell ref="A7:F7"/>
    <mergeCell ref="A8:B8"/>
    <mergeCell ref="A9:B9"/>
    <mergeCell ref="C9:E9"/>
    <mergeCell ref="A18:A19"/>
    <mergeCell ref="C19:E19"/>
    <mergeCell ref="A20:A23"/>
    <mergeCell ref="C23:E23"/>
    <mergeCell ref="A10:A13"/>
    <mergeCell ref="C13:E13"/>
    <mergeCell ref="A14:A15"/>
    <mergeCell ref="C15:E15"/>
    <mergeCell ref="A16:A17"/>
    <mergeCell ref="C17:E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23"/>
  <sheetViews>
    <sheetView view="pageBreakPreview" zoomScale="85" zoomScaleNormal="85" zoomScaleSheetLayoutView="100" workbookViewId="0">
      <selection activeCell="C9" sqref="C9:E9"/>
    </sheetView>
  </sheetViews>
  <sheetFormatPr defaultColWidth="9" defaultRowHeight="16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5" customWidth="1"/>
    <col min="6" max="6" width="13.875" style="6" customWidth="1"/>
    <col min="7" max="16384" width="9" style="6"/>
  </cols>
  <sheetData>
    <row r="1" spans="1:6" s="4" customFormat="1" ht="45" customHeight="1" x14ac:dyDescent="0.3">
      <c r="A1" s="99" t="s">
        <v>75</v>
      </c>
      <c r="B1" s="100"/>
      <c r="C1" s="100"/>
      <c r="D1" s="100"/>
      <c r="E1" s="100"/>
      <c r="F1" s="101"/>
    </row>
    <row r="2" spans="1:6" ht="36" customHeight="1" x14ac:dyDescent="0.3">
      <c r="A2" s="5" t="s">
        <v>0</v>
      </c>
      <c r="B2" s="114" t="s">
        <v>46</v>
      </c>
      <c r="C2" s="115"/>
      <c r="D2" s="5" t="s">
        <v>1</v>
      </c>
      <c r="E2" s="114" t="s">
        <v>47</v>
      </c>
      <c r="F2" s="115"/>
    </row>
    <row r="3" spans="1:6" ht="36" customHeight="1" x14ac:dyDescent="0.3">
      <c r="A3" s="104" t="s">
        <v>2</v>
      </c>
      <c r="B3" s="105"/>
      <c r="C3" s="105"/>
      <c r="D3" s="105"/>
      <c r="E3" s="106"/>
      <c r="F3" s="7"/>
    </row>
    <row r="4" spans="1:6" ht="36" customHeight="1" x14ac:dyDescent="0.3">
      <c r="A4" s="5" t="s">
        <v>3</v>
      </c>
      <c r="B4" s="5" t="s">
        <v>4</v>
      </c>
      <c r="C4" s="94" t="s">
        <v>5</v>
      </c>
      <c r="D4" s="95"/>
      <c r="E4" s="5" t="s">
        <v>6</v>
      </c>
      <c r="F4" s="5" t="s">
        <v>7</v>
      </c>
    </row>
    <row r="5" spans="1:6" ht="36" customHeight="1" x14ac:dyDescent="0.3">
      <c r="A5" s="94" t="s">
        <v>10</v>
      </c>
      <c r="B5" s="95"/>
      <c r="C5" s="102"/>
      <c r="D5" s="103"/>
      <c r="E5" s="50">
        <f>SUM(E6:E6)</f>
        <v>0</v>
      </c>
      <c r="F5" s="9"/>
    </row>
    <row r="6" spans="1:6" ht="36" customHeight="1" x14ac:dyDescent="0.3">
      <c r="A6" s="7">
        <v>1</v>
      </c>
      <c r="B6" s="28"/>
      <c r="C6" s="116"/>
      <c r="D6" s="117"/>
      <c r="E6" s="25"/>
      <c r="F6" s="9"/>
    </row>
    <row r="7" spans="1:6" ht="36" customHeight="1" x14ac:dyDescent="0.3">
      <c r="A7" s="104" t="s">
        <v>31</v>
      </c>
      <c r="B7" s="105"/>
      <c r="C7" s="105"/>
      <c r="D7" s="105"/>
      <c r="E7" s="105"/>
      <c r="F7" s="106"/>
    </row>
    <row r="8" spans="1:6" ht="36" customHeight="1" x14ac:dyDescent="0.3">
      <c r="A8" s="94" t="s">
        <v>8</v>
      </c>
      <c r="B8" s="95"/>
      <c r="C8" s="5" t="s">
        <v>9</v>
      </c>
      <c r="D8" s="5" t="s">
        <v>4</v>
      </c>
      <c r="E8" s="5" t="s">
        <v>6</v>
      </c>
      <c r="F8" s="5" t="s">
        <v>7</v>
      </c>
    </row>
    <row r="9" spans="1:6" ht="36" customHeight="1" x14ac:dyDescent="0.3">
      <c r="A9" s="94" t="s">
        <v>10</v>
      </c>
      <c r="B9" s="95"/>
      <c r="C9" s="96">
        <f>C12+C14+C16+C18+C21</f>
        <v>25563650</v>
      </c>
      <c r="D9" s="97"/>
      <c r="E9" s="98"/>
      <c r="F9" s="9"/>
    </row>
    <row r="10" spans="1:6" ht="36" customHeight="1" x14ac:dyDescent="0.3">
      <c r="A10" s="74" t="s">
        <v>32</v>
      </c>
      <c r="B10" s="5">
        <v>1</v>
      </c>
      <c r="C10" s="10" t="s">
        <v>73</v>
      </c>
      <c r="D10" s="13" t="s">
        <v>71</v>
      </c>
      <c r="E10" s="40">
        <v>12500000</v>
      </c>
      <c r="F10" s="9"/>
    </row>
    <row r="11" spans="1:6" ht="36" customHeight="1" x14ac:dyDescent="0.3">
      <c r="A11" s="82"/>
      <c r="B11" s="5">
        <v>2</v>
      </c>
      <c r="C11" s="10" t="s">
        <v>74</v>
      </c>
      <c r="D11" s="13" t="s">
        <v>72</v>
      </c>
      <c r="E11" s="40">
        <v>11125000</v>
      </c>
      <c r="F11" s="9"/>
    </row>
    <row r="12" spans="1:6" ht="36" customHeight="1" x14ac:dyDescent="0.3">
      <c r="A12" s="75"/>
      <c r="B12" s="5" t="s">
        <v>11</v>
      </c>
      <c r="C12" s="88">
        <f>SUM(E10:E11)</f>
        <v>23625000</v>
      </c>
      <c r="D12" s="89"/>
      <c r="E12" s="90"/>
      <c r="F12" s="9"/>
    </row>
    <row r="13" spans="1:6" ht="36" customHeight="1" x14ac:dyDescent="0.3">
      <c r="A13" s="74" t="s">
        <v>33</v>
      </c>
      <c r="B13" s="5">
        <v>1</v>
      </c>
      <c r="C13" s="10"/>
      <c r="D13" s="13"/>
      <c r="E13" s="11"/>
      <c r="F13" s="9"/>
    </row>
    <row r="14" spans="1:6" ht="36" customHeight="1" x14ac:dyDescent="0.3">
      <c r="A14" s="75"/>
      <c r="B14" s="5" t="s">
        <v>11</v>
      </c>
      <c r="C14" s="79">
        <f>SUM(E13:E13)</f>
        <v>0</v>
      </c>
      <c r="D14" s="80"/>
      <c r="E14" s="81"/>
      <c r="F14" s="9"/>
    </row>
    <row r="15" spans="1:6" ht="36" customHeight="1" x14ac:dyDescent="0.3">
      <c r="A15" s="74" t="s">
        <v>12</v>
      </c>
      <c r="B15" s="5">
        <v>1</v>
      </c>
      <c r="C15" s="10"/>
      <c r="D15" s="10"/>
      <c r="E15" s="12"/>
      <c r="F15" s="9"/>
    </row>
    <row r="16" spans="1:6" ht="36" customHeight="1" x14ac:dyDescent="0.3">
      <c r="A16" s="75"/>
      <c r="B16" s="5" t="s">
        <v>11</v>
      </c>
      <c r="C16" s="76">
        <v>0</v>
      </c>
      <c r="D16" s="77"/>
      <c r="E16" s="78"/>
      <c r="F16" s="9"/>
    </row>
    <row r="17" spans="1:6" ht="36" customHeight="1" x14ac:dyDescent="0.3">
      <c r="A17" s="74" t="s">
        <v>34</v>
      </c>
      <c r="B17" s="5">
        <v>1</v>
      </c>
      <c r="C17" s="10"/>
      <c r="D17" s="13"/>
      <c r="E17" s="11"/>
      <c r="F17" s="9"/>
    </row>
    <row r="18" spans="1:6" ht="36" customHeight="1" x14ac:dyDescent="0.3">
      <c r="A18" s="75"/>
      <c r="B18" s="5" t="s">
        <v>11</v>
      </c>
      <c r="C18" s="79">
        <f>SUM(E17:E17)</f>
        <v>0</v>
      </c>
      <c r="D18" s="80"/>
      <c r="E18" s="81"/>
      <c r="F18" s="9"/>
    </row>
    <row r="19" spans="1:6" ht="36" customHeight="1" x14ac:dyDescent="0.3">
      <c r="A19" s="74" t="s">
        <v>35</v>
      </c>
      <c r="B19" s="5">
        <v>1</v>
      </c>
      <c r="C19" s="10" t="s">
        <v>67</v>
      </c>
      <c r="D19" s="13" t="s">
        <v>68</v>
      </c>
      <c r="E19" s="40">
        <v>288650</v>
      </c>
      <c r="F19" s="9"/>
    </row>
    <row r="20" spans="1:6" ht="36" customHeight="1" x14ac:dyDescent="0.3">
      <c r="A20" s="82"/>
      <c r="B20" s="5">
        <v>2</v>
      </c>
      <c r="C20" s="10" t="s">
        <v>69</v>
      </c>
      <c r="D20" s="13" t="s">
        <v>70</v>
      </c>
      <c r="E20" s="40">
        <v>1650000</v>
      </c>
      <c r="F20" s="9"/>
    </row>
    <row r="21" spans="1:6" ht="36" customHeight="1" x14ac:dyDescent="0.3">
      <c r="A21" s="75"/>
      <c r="B21" s="5" t="s">
        <v>11</v>
      </c>
      <c r="C21" s="83">
        <f>SUM(E19:E20)</f>
        <v>1938650</v>
      </c>
      <c r="D21" s="84"/>
      <c r="E21" s="85"/>
      <c r="F21" s="9"/>
    </row>
    <row r="22" spans="1:6" x14ac:dyDescent="0.3">
      <c r="E22" s="14"/>
    </row>
    <row r="23" spans="1:6" x14ac:dyDescent="0.3">
      <c r="E23" s="14"/>
    </row>
  </sheetData>
  <mergeCells count="22">
    <mergeCell ref="A10:A12"/>
    <mergeCell ref="C12:E12"/>
    <mergeCell ref="A1:F1"/>
    <mergeCell ref="B2:C2"/>
    <mergeCell ref="E2:F2"/>
    <mergeCell ref="A3:E3"/>
    <mergeCell ref="C4:D4"/>
    <mergeCell ref="A5:B5"/>
    <mergeCell ref="C5:D5"/>
    <mergeCell ref="C6:D6"/>
    <mergeCell ref="A7:F7"/>
    <mergeCell ref="A8:B8"/>
    <mergeCell ref="A9:B9"/>
    <mergeCell ref="C9:E9"/>
    <mergeCell ref="A19:A21"/>
    <mergeCell ref="C21:E21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7"/>
  <sheetViews>
    <sheetView view="pageBreakPreview" zoomScale="80" zoomScaleNormal="100" zoomScaleSheetLayoutView="80" workbookViewId="0">
      <selection activeCell="E24" sqref="E24"/>
    </sheetView>
  </sheetViews>
  <sheetFormatPr defaultRowHeight="16.5" x14ac:dyDescent="0.3"/>
  <cols>
    <col min="1" max="1" width="11.875" style="1" customWidth="1"/>
    <col min="2" max="2" width="14.75" style="1" customWidth="1"/>
    <col min="3" max="3" width="56.3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36" t="s">
        <v>79</v>
      </c>
      <c r="B1" s="137"/>
      <c r="C1" s="137"/>
      <c r="D1" s="137"/>
      <c r="E1" s="137"/>
      <c r="F1" s="138"/>
    </row>
    <row r="2" spans="1:6" ht="36" customHeight="1" x14ac:dyDescent="0.3">
      <c r="A2" s="17" t="s">
        <v>0</v>
      </c>
      <c r="B2" s="139" t="s">
        <v>44</v>
      </c>
      <c r="C2" s="139"/>
      <c r="D2" s="17" t="s">
        <v>1</v>
      </c>
      <c r="E2" s="139" t="s">
        <v>45</v>
      </c>
      <c r="F2" s="139"/>
    </row>
    <row r="3" spans="1:6" ht="36" customHeight="1" x14ac:dyDescent="0.3">
      <c r="A3" s="127" t="s">
        <v>2</v>
      </c>
      <c r="B3" s="128"/>
      <c r="C3" s="128"/>
      <c r="D3" s="128"/>
      <c r="E3" s="129"/>
      <c r="F3" s="29"/>
    </row>
    <row r="4" spans="1:6" ht="36" customHeight="1" x14ac:dyDescent="0.3">
      <c r="A4" s="17" t="s">
        <v>3</v>
      </c>
      <c r="B4" s="17" t="s">
        <v>4</v>
      </c>
      <c r="C4" s="70" t="s">
        <v>37</v>
      </c>
      <c r="D4" s="71"/>
      <c r="E4" s="17" t="s">
        <v>22</v>
      </c>
      <c r="F4" s="17" t="s">
        <v>7</v>
      </c>
    </row>
    <row r="5" spans="1:6" ht="36" customHeight="1" x14ac:dyDescent="0.3">
      <c r="A5" s="70" t="s">
        <v>17</v>
      </c>
      <c r="B5" s="71"/>
      <c r="C5" s="102"/>
      <c r="D5" s="103"/>
      <c r="E5" s="50">
        <f>SUM(E6:E6)</f>
        <v>0</v>
      </c>
      <c r="F5" s="16"/>
    </row>
    <row r="6" spans="1:6" ht="36" customHeight="1" x14ac:dyDescent="0.3">
      <c r="A6" s="20">
        <v>1</v>
      </c>
      <c r="B6" s="39"/>
      <c r="C6" s="27"/>
      <c r="D6" s="26"/>
      <c r="E6" s="25"/>
      <c r="F6" s="20"/>
    </row>
    <row r="7" spans="1:6" ht="36" customHeight="1" x14ac:dyDescent="0.3">
      <c r="A7" s="127" t="s">
        <v>19</v>
      </c>
      <c r="B7" s="128"/>
      <c r="C7" s="128"/>
      <c r="D7" s="128"/>
      <c r="E7" s="128"/>
      <c r="F7" s="129"/>
    </row>
    <row r="8" spans="1:6" ht="36" customHeight="1" x14ac:dyDescent="0.3">
      <c r="A8" s="70" t="s">
        <v>8</v>
      </c>
      <c r="B8" s="71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70" t="s">
        <v>10</v>
      </c>
      <c r="B9" s="71"/>
      <c r="C9" s="130">
        <f>C12+C14+C16+C18+C25</f>
        <v>11003710</v>
      </c>
      <c r="D9" s="131"/>
      <c r="E9" s="132"/>
      <c r="F9" s="16"/>
    </row>
    <row r="10" spans="1:6" ht="36" customHeight="1" x14ac:dyDescent="0.3">
      <c r="A10" s="109" t="s">
        <v>13</v>
      </c>
      <c r="B10" s="17">
        <v>1</v>
      </c>
      <c r="C10" s="24" t="s">
        <v>76</v>
      </c>
      <c r="D10" s="23" t="s">
        <v>60</v>
      </c>
      <c r="E10" s="53">
        <v>4775000</v>
      </c>
      <c r="F10" s="16"/>
    </row>
    <row r="11" spans="1:6" ht="36" customHeight="1" x14ac:dyDescent="0.3">
      <c r="A11" s="110"/>
      <c r="B11" s="17">
        <v>2</v>
      </c>
      <c r="C11" s="24" t="s">
        <v>77</v>
      </c>
      <c r="D11" s="23" t="s">
        <v>78</v>
      </c>
      <c r="E11" s="53">
        <v>3065000</v>
      </c>
      <c r="F11" s="16"/>
    </row>
    <row r="12" spans="1:6" ht="36" customHeight="1" x14ac:dyDescent="0.3">
      <c r="A12" s="111"/>
      <c r="B12" s="17" t="s">
        <v>11</v>
      </c>
      <c r="C12" s="133">
        <f>SUM(E10:E11)</f>
        <v>7840000</v>
      </c>
      <c r="D12" s="134"/>
      <c r="E12" s="135"/>
      <c r="F12" s="16"/>
    </row>
    <row r="13" spans="1:6" ht="36" customHeight="1" x14ac:dyDescent="0.3">
      <c r="A13" s="109" t="s">
        <v>14</v>
      </c>
      <c r="B13" s="17">
        <v>1</v>
      </c>
      <c r="C13" s="20"/>
      <c r="D13" s="19"/>
      <c r="E13" s="18"/>
      <c r="F13" s="16"/>
    </row>
    <row r="14" spans="1:6" ht="36" customHeight="1" x14ac:dyDescent="0.3">
      <c r="A14" s="111"/>
      <c r="B14" s="17" t="s">
        <v>11</v>
      </c>
      <c r="C14" s="121">
        <f>SUM(E13:E13)</f>
        <v>0</v>
      </c>
      <c r="D14" s="122"/>
      <c r="E14" s="123"/>
      <c r="F14" s="16"/>
    </row>
    <row r="15" spans="1:6" ht="36" customHeight="1" x14ac:dyDescent="0.3">
      <c r="A15" s="109" t="s">
        <v>12</v>
      </c>
      <c r="B15" s="17">
        <v>1</v>
      </c>
      <c r="C15" s="20"/>
      <c r="D15" s="20"/>
      <c r="E15" s="21"/>
      <c r="F15" s="16"/>
    </row>
    <row r="16" spans="1:6" ht="36" customHeight="1" x14ac:dyDescent="0.3">
      <c r="A16" s="111"/>
      <c r="B16" s="17" t="s">
        <v>11</v>
      </c>
      <c r="C16" s="124">
        <v>0</v>
      </c>
      <c r="D16" s="125"/>
      <c r="E16" s="126"/>
      <c r="F16" s="16"/>
    </row>
    <row r="17" spans="1:6" ht="36" customHeight="1" x14ac:dyDescent="0.3">
      <c r="A17" s="109" t="s">
        <v>34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11"/>
      <c r="B18" s="17" t="s">
        <v>11</v>
      </c>
      <c r="C18" s="121">
        <f>SUM(E17:E17)</f>
        <v>0</v>
      </c>
      <c r="D18" s="122"/>
      <c r="E18" s="123"/>
      <c r="F18" s="16"/>
    </row>
    <row r="19" spans="1:6" ht="36" customHeight="1" x14ac:dyDescent="0.3">
      <c r="A19" s="109" t="s">
        <v>24</v>
      </c>
      <c r="B19" s="17">
        <v>1</v>
      </c>
      <c r="C19" s="27" t="s">
        <v>80</v>
      </c>
      <c r="D19" s="28" t="s">
        <v>81</v>
      </c>
      <c r="E19" s="52">
        <v>115300</v>
      </c>
      <c r="F19" s="16"/>
    </row>
    <row r="20" spans="1:6" ht="36" customHeight="1" x14ac:dyDescent="0.3">
      <c r="A20" s="110"/>
      <c r="B20" s="17">
        <v>2</v>
      </c>
      <c r="C20" s="27" t="s">
        <v>86</v>
      </c>
      <c r="D20" s="28" t="s">
        <v>82</v>
      </c>
      <c r="E20" s="52">
        <v>165800</v>
      </c>
      <c r="F20" s="16"/>
    </row>
    <row r="21" spans="1:6" ht="36" customHeight="1" x14ac:dyDescent="0.3">
      <c r="A21" s="110"/>
      <c r="B21" s="17">
        <v>3</v>
      </c>
      <c r="C21" s="27" t="s">
        <v>87</v>
      </c>
      <c r="D21" s="28" t="s">
        <v>82</v>
      </c>
      <c r="E21" s="52">
        <v>494810</v>
      </c>
      <c r="F21" s="16"/>
    </row>
    <row r="22" spans="1:6" ht="36" customHeight="1" x14ac:dyDescent="0.3">
      <c r="A22" s="110"/>
      <c r="B22" s="17">
        <v>4</v>
      </c>
      <c r="C22" s="27" t="s">
        <v>88</v>
      </c>
      <c r="D22" s="28" t="s">
        <v>83</v>
      </c>
      <c r="E22" s="52">
        <v>279300</v>
      </c>
      <c r="F22" s="16"/>
    </row>
    <row r="23" spans="1:6" ht="36" customHeight="1" x14ac:dyDescent="0.3">
      <c r="A23" s="110"/>
      <c r="B23" s="17">
        <v>5</v>
      </c>
      <c r="C23" s="27" t="s">
        <v>89</v>
      </c>
      <c r="D23" s="28" t="s">
        <v>84</v>
      </c>
      <c r="E23" s="52">
        <v>1300000</v>
      </c>
      <c r="F23" s="16"/>
    </row>
    <row r="24" spans="1:6" ht="36" customHeight="1" x14ac:dyDescent="0.3">
      <c r="A24" s="110"/>
      <c r="B24" s="17">
        <v>6</v>
      </c>
      <c r="C24" s="27" t="s">
        <v>90</v>
      </c>
      <c r="D24" s="28" t="s">
        <v>85</v>
      </c>
      <c r="E24" s="52">
        <v>808500</v>
      </c>
      <c r="F24" s="16"/>
    </row>
    <row r="25" spans="1:6" ht="36" customHeight="1" x14ac:dyDescent="0.3">
      <c r="A25" s="111"/>
      <c r="B25" s="17" t="s">
        <v>11</v>
      </c>
      <c r="C25" s="118">
        <f>SUM(E19:E24)</f>
        <v>3163710</v>
      </c>
      <c r="D25" s="119"/>
      <c r="E25" s="120"/>
      <c r="F25" s="16"/>
    </row>
    <row r="26" spans="1:6" x14ac:dyDescent="0.3">
      <c r="E26" s="3"/>
    </row>
    <row r="27" spans="1:6" x14ac:dyDescent="0.3">
      <c r="E27" s="3"/>
    </row>
  </sheetData>
  <mergeCells count="21"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A10:A12"/>
    <mergeCell ref="C12:E12"/>
    <mergeCell ref="A19:A25"/>
    <mergeCell ref="C25:E25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4"/>
  <sheetViews>
    <sheetView view="pageBreakPreview" zoomScale="85" zoomScaleNormal="100" zoomScaleSheetLayoutView="85" workbookViewId="0">
      <selection activeCell="C12" sqref="C12:E12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36" t="s">
        <v>56</v>
      </c>
      <c r="B1" s="137"/>
      <c r="C1" s="137"/>
      <c r="D1" s="137"/>
      <c r="E1" s="137"/>
      <c r="F1" s="138"/>
    </row>
    <row r="2" spans="1:6" ht="36" customHeight="1" x14ac:dyDescent="0.3">
      <c r="A2" s="17" t="s">
        <v>0</v>
      </c>
      <c r="B2" s="139" t="s">
        <v>39</v>
      </c>
      <c r="C2" s="139"/>
      <c r="D2" s="17" t="s">
        <v>1</v>
      </c>
      <c r="E2" s="139" t="s">
        <v>38</v>
      </c>
      <c r="F2" s="139"/>
    </row>
    <row r="3" spans="1:6" ht="36" customHeight="1" x14ac:dyDescent="0.3">
      <c r="A3" s="127" t="s">
        <v>2</v>
      </c>
      <c r="B3" s="128"/>
      <c r="C3" s="128"/>
      <c r="D3" s="128"/>
      <c r="E3" s="129"/>
      <c r="F3" s="29"/>
    </row>
    <row r="4" spans="1:6" ht="36" customHeight="1" x14ac:dyDescent="0.3">
      <c r="A4" s="17" t="s">
        <v>3</v>
      </c>
      <c r="B4" s="17" t="s">
        <v>4</v>
      </c>
      <c r="C4" s="70" t="s">
        <v>37</v>
      </c>
      <c r="D4" s="71"/>
      <c r="E4" s="17" t="s">
        <v>22</v>
      </c>
      <c r="F4" s="17" t="s">
        <v>7</v>
      </c>
    </row>
    <row r="5" spans="1:6" ht="36" customHeight="1" x14ac:dyDescent="0.3">
      <c r="A5" s="70" t="s">
        <v>17</v>
      </c>
      <c r="B5" s="71"/>
      <c r="C5" s="67"/>
      <c r="D5" s="68"/>
      <c r="E5" s="50">
        <f>SUM(E6:E6)</f>
        <v>-1122000</v>
      </c>
      <c r="F5" s="16"/>
    </row>
    <row r="6" spans="1:6" ht="36" customHeight="1" x14ac:dyDescent="0.3">
      <c r="A6" s="29">
        <v>1</v>
      </c>
      <c r="B6" s="28" t="s">
        <v>165</v>
      </c>
      <c r="C6" s="116" t="s">
        <v>166</v>
      </c>
      <c r="D6" s="117"/>
      <c r="E6" s="25">
        <v>-1122000</v>
      </c>
      <c r="F6" s="16"/>
    </row>
    <row r="7" spans="1:6" ht="36" customHeight="1" x14ac:dyDescent="0.3">
      <c r="A7" s="127" t="s">
        <v>19</v>
      </c>
      <c r="B7" s="128"/>
      <c r="C7" s="128"/>
      <c r="D7" s="128"/>
      <c r="E7" s="128"/>
      <c r="F7" s="129"/>
    </row>
    <row r="8" spans="1:6" ht="36" customHeight="1" x14ac:dyDescent="0.3">
      <c r="A8" s="70" t="s">
        <v>8</v>
      </c>
      <c r="B8" s="71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70" t="s">
        <v>10</v>
      </c>
      <c r="B9" s="71"/>
      <c r="C9" s="130">
        <f>C12+C14+C16+C18+C22</f>
        <v>11193860</v>
      </c>
      <c r="D9" s="131"/>
      <c r="E9" s="132"/>
      <c r="F9" s="16"/>
    </row>
    <row r="10" spans="1:6" ht="36" customHeight="1" x14ac:dyDescent="0.3">
      <c r="A10" s="109" t="s">
        <v>13</v>
      </c>
      <c r="B10" s="17">
        <v>1</v>
      </c>
      <c r="C10" s="24" t="s">
        <v>57</v>
      </c>
      <c r="D10" s="23" t="s">
        <v>59</v>
      </c>
      <c r="E10" s="22">
        <v>5025000</v>
      </c>
      <c r="F10" s="16"/>
    </row>
    <row r="11" spans="1:6" ht="36" customHeight="1" x14ac:dyDescent="0.3">
      <c r="A11" s="110"/>
      <c r="B11" s="17">
        <v>2</v>
      </c>
      <c r="C11" s="24" t="s">
        <v>58</v>
      </c>
      <c r="D11" s="23" t="s">
        <v>60</v>
      </c>
      <c r="E11" s="22">
        <v>4575000</v>
      </c>
      <c r="F11" s="16"/>
    </row>
    <row r="12" spans="1:6" ht="36" customHeight="1" x14ac:dyDescent="0.3">
      <c r="A12" s="111"/>
      <c r="B12" s="17" t="s">
        <v>11</v>
      </c>
      <c r="C12" s="133">
        <f>SUM(E10:E11)</f>
        <v>9600000</v>
      </c>
      <c r="D12" s="134"/>
      <c r="E12" s="135"/>
      <c r="F12" s="16"/>
    </row>
    <row r="13" spans="1:6" ht="36" customHeight="1" x14ac:dyDescent="0.3">
      <c r="A13" s="109" t="s">
        <v>14</v>
      </c>
      <c r="B13" s="17">
        <v>1</v>
      </c>
      <c r="C13" s="20"/>
      <c r="D13" s="19"/>
      <c r="E13" s="18"/>
      <c r="F13" s="16"/>
    </row>
    <row r="14" spans="1:6" ht="36" customHeight="1" x14ac:dyDescent="0.3">
      <c r="A14" s="111"/>
      <c r="B14" s="17" t="s">
        <v>11</v>
      </c>
      <c r="C14" s="121">
        <f>SUM(E13:E13)</f>
        <v>0</v>
      </c>
      <c r="D14" s="122"/>
      <c r="E14" s="123"/>
      <c r="F14" s="16"/>
    </row>
    <row r="15" spans="1:6" ht="36" customHeight="1" x14ac:dyDescent="0.3">
      <c r="A15" s="109" t="s">
        <v>12</v>
      </c>
      <c r="B15" s="17">
        <v>1</v>
      </c>
      <c r="C15" s="20"/>
      <c r="D15" s="20"/>
      <c r="E15" s="21"/>
      <c r="F15" s="16"/>
    </row>
    <row r="16" spans="1:6" ht="36" customHeight="1" x14ac:dyDescent="0.3">
      <c r="A16" s="111"/>
      <c r="B16" s="17" t="s">
        <v>11</v>
      </c>
      <c r="C16" s="124">
        <v>0</v>
      </c>
      <c r="D16" s="125"/>
      <c r="E16" s="126"/>
      <c r="F16" s="16"/>
    </row>
    <row r="17" spans="1:6" ht="36" customHeight="1" x14ac:dyDescent="0.3">
      <c r="A17" s="109" t="s">
        <v>34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11"/>
      <c r="B18" s="17" t="s">
        <v>11</v>
      </c>
      <c r="C18" s="121">
        <f>SUM(E17:E17)</f>
        <v>0</v>
      </c>
      <c r="D18" s="122"/>
      <c r="E18" s="123"/>
      <c r="F18" s="16"/>
    </row>
    <row r="19" spans="1:6" ht="36" customHeight="1" x14ac:dyDescent="0.3">
      <c r="A19" s="109" t="s">
        <v>24</v>
      </c>
      <c r="B19" s="17">
        <v>1</v>
      </c>
      <c r="C19" s="20" t="s">
        <v>61</v>
      </c>
      <c r="D19" s="19" t="s">
        <v>62</v>
      </c>
      <c r="E19" s="18">
        <v>144060</v>
      </c>
      <c r="F19" s="16"/>
    </row>
    <row r="20" spans="1:6" ht="36" customHeight="1" x14ac:dyDescent="0.3">
      <c r="A20" s="110"/>
      <c r="B20" s="17">
        <v>2</v>
      </c>
      <c r="C20" s="20" t="s">
        <v>66</v>
      </c>
      <c r="D20" s="19" t="s">
        <v>63</v>
      </c>
      <c r="E20" s="18">
        <v>602800</v>
      </c>
      <c r="F20" s="16"/>
    </row>
    <row r="21" spans="1:6" ht="36" customHeight="1" x14ac:dyDescent="0.3">
      <c r="A21" s="110"/>
      <c r="B21" s="17">
        <v>3</v>
      </c>
      <c r="C21" s="20" t="s">
        <v>65</v>
      </c>
      <c r="D21" s="19" t="s">
        <v>64</v>
      </c>
      <c r="E21" s="18">
        <v>847000</v>
      </c>
      <c r="F21" s="16"/>
    </row>
    <row r="22" spans="1:6" ht="36" customHeight="1" x14ac:dyDescent="0.3">
      <c r="A22" s="111"/>
      <c r="B22" s="17" t="s">
        <v>11</v>
      </c>
      <c r="C22" s="118">
        <f>SUM(E19:E21)</f>
        <v>1593860</v>
      </c>
      <c r="D22" s="119"/>
      <c r="E22" s="120"/>
      <c r="F22" s="16"/>
    </row>
    <row r="23" spans="1:6" x14ac:dyDescent="0.3">
      <c r="E23" s="3"/>
    </row>
    <row r="24" spans="1:6" x14ac:dyDescent="0.3">
      <c r="E24" s="3"/>
    </row>
  </sheetData>
  <mergeCells count="22">
    <mergeCell ref="C6:D6"/>
    <mergeCell ref="A5:B5"/>
    <mergeCell ref="C5:D5"/>
    <mergeCell ref="A3:E3"/>
    <mergeCell ref="A1:F1"/>
    <mergeCell ref="C4:D4"/>
    <mergeCell ref="B2:C2"/>
    <mergeCell ref="E2:F2"/>
    <mergeCell ref="A7:F7"/>
    <mergeCell ref="A8:B8"/>
    <mergeCell ref="A9:B9"/>
    <mergeCell ref="C9:E9"/>
    <mergeCell ref="C12:E12"/>
    <mergeCell ref="A10:A12"/>
    <mergeCell ref="A15:A16"/>
    <mergeCell ref="A13:A14"/>
    <mergeCell ref="C16:E16"/>
    <mergeCell ref="A19:A22"/>
    <mergeCell ref="A17:A18"/>
    <mergeCell ref="C18:E18"/>
    <mergeCell ref="C14:E14"/>
    <mergeCell ref="C22:E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F23"/>
  <sheetViews>
    <sheetView tabSelected="1" view="pageBreakPreview" zoomScale="80" zoomScaleNormal="100" zoomScaleSheetLayoutView="80" workbookViewId="0">
      <selection activeCell="C20" sqref="C20"/>
    </sheetView>
  </sheetViews>
  <sheetFormatPr defaultRowHeight="16.5" x14ac:dyDescent="0.3"/>
  <cols>
    <col min="1" max="1" width="11.875" style="1" customWidth="1"/>
    <col min="2" max="2" width="14.75" style="1" customWidth="1"/>
    <col min="3" max="3" width="59.8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36" t="s">
        <v>55</v>
      </c>
      <c r="B1" s="137"/>
      <c r="C1" s="137"/>
      <c r="D1" s="137"/>
      <c r="E1" s="137"/>
      <c r="F1" s="138"/>
    </row>
    <row r="2" spans="1:6" ht="36" customHeight="1" x14ac:dyDescent="0.3">
      <c r="A2" s="17" t="s">
        <v>0</v>
      </c>
      <c r="B2" s="139" t="s">
        <v>48</v>
      </c>
      <c r="C2" s="139"/>
      <c r="D2" s="17" t="s">
        <v>1</v>
      </c>
      <c r="E2" s="139" t="s">
        <v>45</v>
      </c>
      <c r="F2" s="139"/>
    </row>
    <row r="3" spans="1:6" ht="36" customHeight="1" x14ac:dyDescent="0.3">
      <c r="A3" s="127" t="s">
        <v>2</v>
      </c>
      <c r="B3" s="128"/>
      <c r="C3" s="128"/>
      <c r="D3" s="128"/>
      <c r="E3" s="129"/>
      <c r="F3" s="29"/>
    </row>
    <row r="4" spans="1:6" ht="36" customHeight="1" x14ac:dyDescent="0.3">
      <c r="A4" s="17" t="s">
        <v>3</v>
      </c>
      <c r="B4" s="17" t="s">
        <v>4</v>
      </c>
      <c r="C4" s="70" t="s">
        <v>37</v>
      </c>
      <c r="D4" s="71"/>
      <c r="E4" s="17" t="s">
        <v>22</v>
      </c>
      <c r="F4" s="17" t="s">
        <v>7</v>
      </c>
    </row>
    <row r="5" spans="1:6" ht="36" customHeight="1" x14ac:dyDescent="0.3">
      <c r="A5" s="70" t="s">
        <v>17</v>
      </c>
      <c r="B5" s="71"/>
      <c r="C5" s="67"/>
      <c r="D5" s="68"/>
      <c r="E5" s="50">
        <f>SUM(E6:E6)</f>
        <v>0</v>
      </c>
      <c r="F5" s="16"/>
    </row>
    <row r="6" spans="1:6" ht="36" customHeight="1" x14ac:dyDescent="0.3">
      <c r="A6" s="29">
        <v>1</v>
      </c>
      <c r="B6" s="41"/>
      <c r="C6" s="27"/>
      <c r="D6" s="26"/>
      <c r="E6" s="25"/>
      <c r="F6" s="16"/>
    </row>
    <row r="7" spans="1:6" ht="36" customHeight="1" x14ac:dyDescent="0.3">
      <c r="A7" s="127" t="s">
        <v>19</v>
      </c>
      <c r="B7" s="128"/>
      <c r="C7" s="128"/>
      <c r="D7" s="128"/>
      <c r="E7" s="128"/>
      <c r="F7" s="129"/>
    </row>
    <row r="8" spans="1:6" ht="36" customHeight="1" x14ac:dyDescent="0.3">
      <c r="A8" s="70" t="s">
        <v>8</v>
      </c>
      <c r="B8" s="71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70" t="s">
        <v>10</v>
      </c>
      <c r="B9" s="71"/>
      <c r="C9" s="130">
        <f>C12+C14+C16+C18+C21</f>
        <v>14692810</v>
      </c>
      <c r="D9" s="131"/>
      <c r="E9" s="132"/>
      <c r="F9" s="16"/>
    </row>
    <row r="10" spans="1:6" ht="36" customHeight="1" x14ac:dyDescent="0.3">
      <c r="A10" s="109" t="s">
        <v>13</v>
      </c>
      <c r="B10" s="17">
        <v>1</v>
      </c>
      <c r="C10" s="24" t="s">
        <v>91</v>
      </c>
      <c r="D10" s="23" t="s">
        <v>60</v>
      </c>
      <c r="E10" s="22">
        <v>7250000</v>
      </c>
      <c r="F10" s="16"/>
    </row>
    <row r="11" spans="1:6" ht="36" customHeight="1" x14ac:dyDescent="0.3">
      <c r="A11" s="110"/>
      <c r="B11" s="17">
        <v>2</v>
      </c>
      <c r="C11" s="24" t="s">
        <v>92</v>
      </c>
      <c r="D11" s="23" t="s">
        <v>60</v>
      </c>
      <c r="E11" s="22">
        <v>6750000</v>
      </c>
      <c r="F11" s="16"/>
    </row>
    <row r="12" spans="1:6" ht="36" customHeight="1" x14ac:dyDescent="0.3">
      <c r="A12" s="111"/>
      <c r="B12" s="17" t="s">
        <v>11</v>
      </c>
      <c r="C12" s="133">
        <f>SUM(E10:E11)</f>
        <v>14000000</v>
      </c>
      <c r="D12" s="134"/>
      <c r="E12" s="135"/>
      <c r="F12" s="16"/>
    </row>
    <row r="13" spans="1:6" ht="36" customHeight="1" x14ac:dyDescent="0.3">
      <c r="A13" s="109" t="s">
        <v>14</v>
      </c>
      <c r="B13" s="17">
        <v>1</v>
      </c>
      <c r="C13" s="20"/>
      <c r="D13" s="19"/>
      <c r="E13" s="18"/>
      <c r="F13" s="16"/>
    </row>
    <row r="14" spans="1:6" ht="36" customHeight="1" x14ac:dyDescent="0.3">
      <c r="A14" s="111"/>
      <c r="B14" s="17" t="s">
        <v>11</v>
      </c>
      <c r="C14" s="121">
        <f>SUM(E13:E13)</f>
        <v>0</v>
      </c>
      <c r="D14" s="122"/>
      <c r="E14" s="123"/>
      <c r="F14" s="16"/>
    </row>
    <row r="15" spans="1:6" ht="36" customHeight="1" x14ac:dyDescent="0.3">
      <c r="A15" s="109" t="s">
        <v>12</v>
      </c>
      <c r="B15" s="17">
        <v>1</v>
      </c>
      <c r="C15" s="20"/>
      <c r="D15" s="20"/>
      <c r="E15" s="21"/>
      <c r="F15" s="16"/>
    </row>
    <row r="16" spans="1:6" ht="36" customHeight="1" x14ac:dyDescent="0.3">
      <c r="A16" s="111"/>
      <c r="B16" s="17" t="s">
        <v>11</v>
      </c>
      <c r="C16" s="124">
        <v>0</v>
      </c>
      <c r="D16" s="125"/>
      <c r="E16" s="126"/>
      <c r="F16" s="16"/>
    </row>
    <row r="17" spans="1:6" ht="36" customHeight="1" x14ac:dyDescent="0.3">
      <c r="A17" s="109" t="s">
        <v>34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11"/>
      <c r="B18" s="17" t="s">
        <v>11</v>
      </c>
      <c r="C18" s="121">
        <f>SUM(E17:E17)</f>
        <v>0</v>
      </c>
      <c r="D18" s="122"/>
      <c r="E18" s="123"/>
      <c r="F18" s="16"/>
    </row>
    <row r="19" spans="1:6" ht="36" customHeight="1" x14ac:dyDescent="0.3">
      <c r="A19" s="109" t="s">
        <v>24</v>
      </c>
      <c r="B19" s="17">
        <v>1</v>
      </c>
      <c r="C19" s="20" t="s">
        <v>167</v>
      </c>
      <c r="D19" s="19" t="s">
        <v>53</v>
      </c>
      <c r="E19" s="18">
        <v>174450</v>
      </c>
      <c r="F19" s="16"/>
    </row>
    <row r="20" spans="1:6" ht="36" customHeight="1" x14ac:dyDescent="0.3">
      <c r="A20" s="110"/>
      <c r="B20" s="17">
        <v>2</v>
      </c>
      <c r="C20" s="20" t="s">
        <v>94</v>
      </c>
      <c r="D20" s="19" t="s">
        <v>93</v>
      </c>
      <c r="E20" s="18">
        <v>518360</v>
      </c>
      <c r="F20" s="16"/>
    </row>
    <row r="21" spans="1:6" ht="36" customHeight="1" x14ac:dyDescent="0.3">
      <c r="A21" s="111"/>
      <c r="B21" s="17" t="s">
        <v>11</v>
      </c>
      <c r="C21" s="118">
        <f>SUM(E19:E20)</f>
        <v>692810</v>
      </c>
      <c r="D21" s="119"/>
      <c r="E21" s="120"/>
      <c r="F21" s="16"/>
    </row>
    <row r="22" spans="1:6" x14ac:dyDescent="0.3">
      <c r="E22" s="3"/>
    </row>
    <row r="23" spans="1:6" x14ac:dyDescent="0.3">
      <c r="E23" s="3"/>
    </row>
  </sheetData>
  <mergeCells count="21"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A10:A12"/>
    <mergeCell ref="C12:E12"/>
    <mergeCell ref="A19:A21"/>
    <mergeCell ref="C21:E21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2024-11-04T08:26:14Z</cp:lastPrinted>
  <dcterms:created xsi:type="dcterms:W3CDTF">2013-04-19T01:27:08Z</dcterms:created>
  <dcterms:modified xsi:type="dcterms:W3CDTF">2024-11-05T05:39:29Z</dcterms:modified>
</cp:coreProperties>
</file>