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4년\4.총무회계\2024년 시장형 월별 사업추진현황 정보공개\1. 통합\"/>
    </mc:Choice>
  </mc:AlternateContent>
  <xr:revisionPtr revIDLastSave="0" documentId="8_{48A64C54-30C0-490A-8F60-663E73EA85FA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  <sheet name="시니어편의점" sheetId="8" r:id="rId8"/>
  </sheets>
  <definedNames>
    <definedName name="_xlnm.Print_Area" localSheetId="6">공립유치원도우미!$A$1:$F$20</definedName>
    <definedName name="_xlnm.Print_Area" localSheetId="4">배움터지킴이!$A$1:$F$20</definedName>
    <definedName name="_xlnm.Print_Area" localSheetId="3">학교급식도우미!$A$1:$F$20</definedName>
    <definedName name="_xlnm.Print_Area" localSheetId="5">학교환경관리지원!$A$1:$F$20</definedName>
    <definedName name="_xlnm.Print_Area" localSheetId="1">'할머니와 재봉틀'!$A$1:$F$46</definedName>
    <definedName name="_xlnm.Print_Area" localSheetId="0">행주농가!$A$1:$F$112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8" l="1"/>
  <c r="C14" i="8"/>
  <c r="C11" i="8" s="1"/>
  <c r="E5" i="8"/>
  <c r="E5" i="7" l="1"/>
  <c r="C24" i="2"/>
  <c r="C13" i="4" l="1"/>
  <c r="E5" i="3" l="1"/>
  <c r="E5" i="5"/>
  <c r="C19" i="4"/>
  <c r="C17" i="4"/>
  <c r="C15" i="4" l="1"/>
  <c r="C112" i="1"/>
  <c r="C12" i="5"/>
  <c r="C20" i="6" l="1"/>
  <c r="C20" i="7" l="1"/>
  <c r="C18" i="7"/>
  <c r="C14" i="7"/>
  <c r="C12" i="7"/>
  <c r="C18" i="6"/>
  <c r="C14" i="6"/>
  <c r="C12" i="6"/>
  <c r="E5" i="6"/>
  <c r="C20" i="5"/>
  <c r="C18" i="5"/>
  <c r="C14" i="5"/>
  <c r="C23" i="4"/>
  <c r="C9" i="4" s="1"/>
  <c r="C5" i="4"/>
  <c r="C12" i="3"/>
  <c r="C14" i="3"/>
  <c r="C18" i="3"/>
  <c r="C20" i="3"/>
  <c r="C46" i="2"/>
  <c r="C30" i="2"/>
  <c r="C26" i="2"/>
  <c r="E5" i="2"/>
  <c r="C9" i="7" l="1"/>
  <c r="C21" i="2"/>
  <c r="C9" i="5"/>
  <c r="C9" i="3"/>
  <c r="C9" i="6"/>
  <c r="C63" i="1"/>
  <c r="C67" i="1"/>
  <c r="C60" i="1"/>
  <c r="E5" i="1"/>
  <c r="C57" i="1" l="1"/>
</calcChain>
</file>

<file path=xl/sharedStrings.xml><?xml version="1.0" encoding="utf-8"?>
<sst xmlns="http://schemas.openxmlformats.org/spreadsheetml/2006/main" count="447" uniqueCount="142">
  <si>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</si>
  <si>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</si>
  <si>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</si>
  <si>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</si>
  <si>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</si>
  <si>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</si>
  <si>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</si>
  <si>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</si>
  <si>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</si>
  <si>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</si>
  <si>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</si>
  <si>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</si>
  <si>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</si>
  <si>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</si>
  <si>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</si>
  <si>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</si>
  <si>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</si>
  <si>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</si>
  <si>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</si>
  <si>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</si>
  <si>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</si>
  <si>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</si>
  <si>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</si>
  <si>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</si>
  <si>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</si>
  <si>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</si>
  <si>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</si>
  <si>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할머니와재봉틀</t>
  </si>
  <si>
    <t>강연주</t>
  </si>
  <si>
    <t xml:space="preserve"> </t>
    <phoneticPr fontId="6" type="noConversion"/>
  </si>
  <si>
    <t>할머니와재봉틀 카드수익금(개인고객) 입금</t>
    <phoneticPr fontId="6" type="noConversion"/>
  </si>
  <si>
    <t>□ 지출(보조금+매출) 현황</t>
  </si>
  <si>
    <t>인건비</t>
  </si>
  <si>
    <t>재료비</t>
  </si>
  <si>
    <t>장비구입비</t>
  </si>
  <si>
    <t>기타운영비</t>
  </si>
  <si>
    <t>할머니와재봉틀 카드수수료 지급</t>
  </si>
  <si>
    <t>수입항목(매출처)</t>
    <phoneticPr fontId="1" type="noConversion"/>
  </si>
  <si>
    <t>허재정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</si>
  <si>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</si>
  <si>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</si>
  <si>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</si>
  <si>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</si>
  <si>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</si>
  <si>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</si>
  <si>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</si>
  <si>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</si>
  <si>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허재정</t>
  </si>
  <si>
    <t>공립유치원도우미</t>
    <phoneticPr fontId="1" type="noConversion"/>
  </si>
  <si>
    <t>할머니와재봉틀 카드수익금(자판기판매) 입금</t>
    <phoneticPr fontId="6" type="noConversion"/>
  </si>
  <si>
    <t>장비구입비</t>
    <phoneticPr fontId="1" type="noConversion"/>
  </si>
  <si>
    <t>2024. 9. 5.</t>
    <phoneticPr fontId="1" type="noConversion"/>
  </si>
  <si>
    <t>행주농가 원재료(깨) 구입비 지급</t>
  </si>
  <si>
    <t>행주농가 하나로 escm사용료 7월분 지급</t>
  </si>
  <si>
    <t>행주농가 카드수수료 반환액 지급</t>
  </si>
  <si>
    <t>행주농가 2층 화장실 누수 배관 교체 및 전기 누전 점검비 지급</t>
  </si>
  <si>
    <t>행주농가사업단 간담회 경비(식대) 지급</t>
  </si>
  <si>
    <t>행주농가 8월고지 자판기이용료 지급</t>
  </si>
  <si>
    <t>행주농가 8월고지 자판기 이용료 지급</t>
  </si>
  <si>
    <t>사업장 2024년도 8월고지(7월사용분) 전기요금 납부</t>
  </si>
  <si>
    <t>행주농가 사업단 메쉬배너 제작 및 거치대 구입비 지급</t>
  </si>
  <si>
    <t>행주농가 8월고지 카드단말기 이용료 지급</t>
  </si>
  <si>
    <t>행주농가 8월고지 이동식 단말기 이용료 지급</t>
  </si>
  <si>
    <t>행주농가 사업장 2층 에어컨 고장에 따른 점검비 지급</t>
  </si>
  <si>
    <t>행주농가 정산판매수수료 지급</t>
  </si>
  <si>
    <t>행주농가 8월고지 인터넷 전화요금지급</t>
  </si>
  <si>
    <t>사업장 8월 무인경비시스템 이용료 지급</t>
  </si>
  <si>
    <t>행주농가 8월고지 공기청정기 이용료 지급</t>
  </si>
  <si>
    <t>행주농가 운영물품(선물박스) 구입비 지급</t>
  </si>
  <si>
    <t>행주농가 운영물품(에어캡 및 오일) 구입비 지급</t>
  </si>
  <si>
    <t>행주농가 운영물품(A4한지) 구입비 지급</t>
  </si>
  <si>
    <t>행주농가 타행이체수수료 지급</t>
  </si>
  <si>
    <t>행주농가 7월 사회보험료</t>
  </si>
  <si>
    <t>할머니와재봉틀 수익금(개인고객) 입금</t>
    <phoneticPr fontId="6" type="noConversion"/>
  </si>
  <si>
    <t>학교급식도우미 사업단 참여자 9월 보조금 인건비 지급</t>
    <phoneticPr fontId="6" type="noConversion"/>
  </si>
  <si>
    <t>학교급식도우미 사업단 참여자 9월 수익금 인건비 지급</t>
    <phoneticPr fontId="6" type="noConversion"/>
  </si>
  <si>
    <t>학교급식도우미 사업단 9월 사업추진현황 정보공개 (9월 30일 기준)</t>
    <phoneticPr fontId="6" type="noConversion"/>
  </si>
  <si>
    <t>학교급식도우미 사업단 8월 사회보험료 납부</t>
    <phoneticPr fontId="6" type="noConversion"/>
  </si>
  <si>
    <t>2024. 9. 5.</t>
    <phoneticPr fontId="6" type="noConversion"/>
  </si>
  <si>
    <t>학교환경관리지원 사업단 8월 사회보험료 납부</t>
    <phoneticPr fontId="1" type="noConversion"/>
  </si>
  <si>
    <t>학교환경관리지원 사업단 참여자 9월 보조금 인건비 지급</t>
    <phoneticPr fontId="1" type="noConversion"/>
  </si>
  <si>
    <t>2024. 10. 4.</t>
    <phoneticPr fontId="1" type="noConversion"/>
  </si>
  <si>
    <t>2024. 10. 4.</t>
    <phoneticPr fontId="1" type="noConversion"/>
  </si>
  <si>
    <t>학교환경관리지원 사업단 참여자 9월 수익금 인건비 지급</t>
    <phoneticPr fontId="1" type="noConversion"/>
  </si>
  <si>
    <t>학교환경관리지원사업단 9월 사업추진현황 정보공개 (9월 30일 기준)</t>
    <phoneticPr fontId="1" type="noConversion"/>
  </si>
  <si>
    <t>2024. 10. 4.</t>
    <phoneticPr fontId="6" type="noConversion"/>
  </si>
  <si>
    <t>배움터지킴이 사업단 9월 사업추진현황 정보공개 (9월 30일 기준)</t>
    <phoneticPr fontId="1" type="noConversion"/>
  </si>
  <si>
    <t>2024. 10. 4.</t>
    <phoneticPr fontId="1" type="noConversion"/>
  </si>
  <si>
    <t>배움터지킴이 사업단 참여자 9월 보조금 인건비 지급</t>
    <phoneticPr fontId="1" type="noConversion"/>
  </si>
  <si>
    <t>배움터지킴이 사업단 참여자 9월 수익금 인건비 지급</t>
    <phoneticPr fontId="1" type="noConversion"/>
  </si>
  <si>
    <t>배움터지킴이 사업단 8월 사회보험료 납부</t>
    <phoneticPr fontId="1" type="noConversion"/>
  </si>
  <si>
    <t>2024. 9. 5.</t>
    <phoneticPr fontId="1" type="noConversion"/>
  </si>
  <si>
    <t>공립유치원도우미 사업단 9월 사업추진현황 정보공개 (9월 30일 기준)</t>
    <phoneticPr fontId="1" type="noConversion"/>
  </si>
  <si>
    <t>공립유치원도우미 사업단 참여자 9월 보조금 인건비 지급</t>
    <phoneticPr fontId="1" type="noConversion"/>
  </si>
  <si>
    <t>공립유치원도우미 사업단 참여자 9월 수익금 인건비 지급</t>
    <phoneticPr fontId="1" type="noConversion"/>
  </si>
  <si>
    <t>공립유치원도우미 사업단 8월 사회보험료 납부</t>
    <phoneticPr fontId="1" type="noConversion"/>
  </si>
  <si>
    <t>행주농가사업 수익금 입금</t>
  </si>
  <si>
    <t>행주농가 명절휴가비</t>
    <phoneticPr fontId="1" type="noConversion"/>
  </si>
  <si>
    <t>행주농가 운영물품(갈색 사각병 외 1건) 구입비 지급</t>
  </si>
  <si>
    <t>행주농가 사업단 9월 사업추진현황 정보공개 (9월 30일 기준)</t>
    <phoneticPr fontId="1" type="noConversion"/>
  </si>
  <si>
    <t>병원도우미 사업단 9월 사업추진현황 정보공개 (9월 30일 기준)</t>
    <phoneticPr fontId="1" type="noConversion"/>
  </si>
  <si>
    <t>행주농가 8월 사회보험료 납부</t>
    <phoneticPr fontId="1" type="noConversion"/>
  </si>
  <si>
    <t>2024년 노인일자리 담당자 추석 효도휴가비 지급</t>
    <phoneticPr fontId="1" type="noConversion"/>
  </si>
  <si>
    <t>병원도우미 8월 기관사회보험료 납부</t>
  </si>
  <si>
    <t>2024년 8월 담당자 여비 지급</t>
  </si>
  <si>
    <t>할머니와재봉틀 9월 사업추진현황 정보공개 (9월 30일 기준)</t>
    <phoneticPr fontId="6" type="noConversion"/>
  </si>
  <si>
    <t>할머니와재봉틀 현금수익금(개인고객) 입금</t>
    <phoneticPr fontId="6" type="noConversion"/>
  </si>
  <si>
    <t>할머니와재봉틀 수익금(고양시청 여성가족과) 입금</t>
    <phoneticPr fontId="6" type="noConversion"/>
  </si>
  <si>
    <t>할머니와재봉틀 현금수익금(킨텍스 행사판매) 입금</t>
    <phoneticPr fontId="6" type="noConversion"/>
  </si>
  <si>
    <t>할머니와재봉틀 카드수익금(고양실버인력뱅크) 입금</t>
    <phoneticPr fontId="6" type="noConversion"/>
  </si>
  <si>
    <t>할머니와재봉틀 카드수익금(고양시장애인종합복지관) 입금</t>
    <phoneticPr fontId="6" type="noConversion"/>
  </si>
  <si>
    <t>할머니와재봉틀 수익금(지구랭) 입금</t>
    <phoneticPr fontId="6" type="noConversion"/>
  </si>
  <si>
    <t>할머니와 재봉틀 참여자 9월 수익금 인건비 지급</t>
    <phoneticPr fontId="6" type="noConversion"/>
  </si>
  <si>
    <t>할머니와재봉틀 운영물품(공업용 다리미) 구입비 지급</t>
  </si>
  <si>
    <t>할머니와재봉틀 운영물품(가정용무선스팀다리미) 구입비 지급</t>
  </si>
  <si>
    <t>할머니와재봉틀 운영물품(헤어드라이기) 구입비 지급</t>
  </si>
  <si>
    <t>할머니와재봉틀 추석 명절 수당 지급</t>
  </si>
  <si>
    <t>할머니와재봉틀 사업단 운영물품(손수건 원단 외 1건) 구입비 지급</t>
  </si>
  <si>
    <t>할머니와재봉틀 사업단 운영물품(종이 쇼핑백 외 2건) 구입비 지급</t>
  </si>
  <si>
    <t>할머니와재봉틀 9월고지 카드단말기 이용료 지급</t>
  </si>
  <si>
    <t>할머니와재봉틀 사업단 물품 발송으로 인한 택배비 지급</t>
    <phoneticPr fontId="1" type="noConversion"/>
  </si>
  <si>
    <t>할머니와재봉틀 사업단 참여자 8월 사회보험료 납부</t>
    <phoneticPr fontId="1" type="noConversion"/>
  </si>
  <si>
    <t>할머니와재봉틀 9월 고지 자판기 이용료 지급</t>
    <phoneticPr fontId="1" type="noConversion"/>
  </si>
  <si>
    <t>할머니와재봉틀 조끼 원단 구입 및 인쇄비 지급</t>
    <phoneticPr fontId="1" type="noConversion"/>
  </si>
  <si>
    <t>노인일자리 담당자 추석 효도휴가비 지급</t>
    <phoneticPr fontId="1" type="noConversion"/>
  </si>
  <si>
    <t>시니어편의점 9월 사업추진현황 정보공개 (9월 30일 기준)</t>
    <phoneticPr fontId="6" type="noConversion"/>
  </si>
  <si>
    <t>시니어편의점</t>
  </si>
  <si>
    <t>이진희</t>
  </si>
  <si>
    <t>시니어편의점 종량제 봉투 반환액 입금</t>
    <phoneticPr fontId="6" type="noConversion"/>
  </si>
  <si>
    <t>중산산들점 9월 정산금</t>
    <phoneticPr fontId="6" type="noConversion"/>
  </si>
  <si>
    <t>주엽한사랑점 9월 정산금</t>
    <phoneticPr fontId="6" type="noConversion"/>
  </si>
  <si>
    <t>9월 수익금 인건비 지급</t>
    <phoneticPr fontId="6" type="noConversion"/>
  </si>
  <si>
    <t>9월 보조금 인건비 지급</t>
    <phoneticPr fontId="6" type="noConversion"/>
  </si>
  <si>
    <t>중산산들점 8월 사회보험료</t>
    <phoneticPr fontId="6" type="noConversion"/>
  </si>
  <si>
    <t>주엽한사랑점 8월 사회보험료</t>
    <phoneticPr fontId="6" type="noConversion"/>
  </si>
  <si>
    <t>시니어편의점 담당자 기관사회보험료</t>
  </si>
  <si>
    <t>중산산들점 9월 전화요금</t>
    <phoneticPr fontId="6" type="noConversion"/>
  </si>
  <si>
    <t xml:space="preserve">중산산들점 9월 전기요금 </t>
    <phoneticPr fontId="6" type="noConversion"/>
  </si>
  <si>
    <t>중산산들점 9월 일반관리비</t>
    <phoneticPr fontId="6" type="noConversion"/>
  </si>
  <si>
    <t>주엽한사랑점 9월 전화요금</t>
    <phoneticPr fontId="6" type="noConversion"/>
  </si>
  <si>
    <t>주엽한사랑점 9월 전기요금</t>
    <phoneticPr fontId="6" type="noConversion"/>
  </si>
  <si>
    <t>주엽한사랑점 9월 일반관리비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</si>
</sst>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/m\/d"/>
    <numFmt numFmtId="181" formatCode="yyyy\.\ m\.\ d\."/>
    <numFmt numFmtId="182" formatCode="#,##0_ 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41" fontId="5" fillId="0" borderId="0">
      <alignment vertical="center"/>
    </xf>
    <xf numFmtId="0" fontId="2" fillId="0" borderId="0">
      <alignment vertical="center"/>
    </xf>
  </cellStyleXfs>
  <cellXfs count="15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0" borderId="0" xfId="2">
      <alignment vertical="center"/>
    </xf>
    <xf numFmtId="0" fontId="7" fillId="2" borderId="1" xfId="2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176" fontId="7" fillId="3" borderId="1" xfId="2" applyNumberFormat="1" applyFont="1" applyFill="1" applyBorder="1" applyAlignment="1">
      <alignment horizontal="right" vertical="center" wrapText="1"/>
    </xf>
    <xf numFmtId="0" fontId="7" fillId="3" borderId="1" xfId="2" applyFont="1" applyFill="1" applyBorder="1" applyAlignment="1">
      <alignment horizontal="right" vertical="center" wrapText="1"/>
    </xf>
    <xf numFmtId="14" fontId="7" fillId="3" borderId="1" xfId="2" applyNumberFormat="1" applyFont="1" applyFill="1" applyBorder="1" applyAlignment="1">
      <alignment horizontal="center" vertical="center" wrapText="1"/>
    </xf>
    <xf numFmtId="41" fontId="5" fillId="0" borderId="0" xfId="2" applyNumberFormat="1" applyAlignment="1">
      <alignment horizontal="right" vertical="center"/>
    </xf>
    <xf numFmtId="0" fontId="5" fillId="0" borderId="0" xfId="2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right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78" fontId="7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4" fontId="7" fillId="0" borderId="6" xfId="0" applyNumberFormat="1" applyFont="1" applyBorder="1" applyAlignment="1">
      <alignment horizontal="center" vertical="center" wrapText="1"/>
    </xf>
    <xf numFmtId="41" fontId="7" fillId="0" borderId="6" xfId="1" applyFont="1" applyBorder="1" applyAlignment="1">
      <alignment horizontal="right" vertical="center"/>
    </xf>
    <xf numFmtId="14" fontId="10" fillId="0" borderId="1" xfId="0" applyNumberFormat="1" applyFont="1" applyBorder="1" applyAlignment="1">
      <alignment horizontal="center" vertical="center"/>
    </xf>
    <xf numFmtId="41" fontId="10" fillId="0" borderId="1" xfId="1" applyFont="1" applyBorder="1">
      <alignment vertical="center"/>
    </xf>
    <xf numFmtId="3" fontId="10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41" fontId="10" fillId="0" borderId="1" xfId="1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9" fontId="7" fillId="4" borderId="1" xfId="0" applyNumberFormat="1" applyFont="1" applyFill="1" applyBorder="1" applyAlignment="1">
      <alignment horizontal="center" vertical="center" wrapText="1"/>
    </xf>
    <xf numFmtId="180" fontId="7" fillId="3" borderId="1" xfId="2" applyNumberFormat="1" applyFont="1" applyFill="1" applyBorder="1" applyAlignment="1">
      <alignment horizontal="center" vertical="center" wrapText="1"/>
    </xf>
    <xf numFmtId="41" fontId="7" fillId="3" borderId="1" xfId="4" applyFont="1" applyFill="1" applyBorder="1" applyAlignment="1">
      <alignment horizontal="right" vertical="center" wrapText="1"/>
    </xf>
    <xf numFmtId="41" fontId="7" fillId="3" borderId="1" xfId="4" applyFont="1" applyFill="1" applyBorder="1" applyAlignment="1">
      <alignment vertical="center" wrapText="1"/>
    </xf>
    <xf numFmtId="179" fontId="7" fillId="3" borderId="6" xfId="0" applyNumberFormat="1" applyFont="1" applyFill="1" applyBorder="1" applyAlignment="1">
      <alignment horizontal="center" vertical="center" wrapText="1"/>
    </xf>
    <xf numFmtId="181" fontId="10" fillId="0" borderId="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 vertical="center" wrapText="1"/>
    </xf>
    <xf numFmtId="181" fontId="7" fillId="4" borderId="1" xfId="0" applyNumberFormat="1" applyFont="1" applyFill="1" applyBorder="1" applyAlignment="1">
      <alignment horizontal="center" vertical="center" wrapText="1"/>
    </xf>
    <xf numFmtId="181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2" applyNumberFormat="1" applyFont="1" applyBorder="1" applyAlignment="1">
      <alignment horizontal="right" vertical="center" wrapText="1"/>
    </xf>
    <xf numFmtId="41" fontId="7" fillId="0" borderId="1" xfId="4" applyFont="1" applyBorder="1" applyAlignment="1">
      <alignment horizontal="right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1" fontId="7" fillId="4" borderId="1" xfId="1" applyFont="1" applyFill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 wrapText="1"/>
    </xf>
    <xf numFmtId="41" fontId="10" fillId="0" borderId="1" xfId="0" applyNumberFormat="1" applyFont="1" applyBorder="1" applyAlignment="1">
      <alignment horizontal="center" vertical="center"/>
    </xf>
    <xf numFmtId="41" fontId="7" fillId="4" borderId="1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41" fontId="7" fillId="0" borderId="2" xfId="4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41" fontId="7" fillId="0" borderId="3" xfId="4" applyFont="1" applyBorder="1" applyAlignment="1">
      <alignment horizontal="center" vertical="center" wrapText="1"/>
    </xf>
    <xf numFmtId="0" fontId="8" fillId="0" borderId="9" xfId="2" applyFont="1" applyBorder="1" applyAlignment="1">
      <alignment horizontal="left" vertical="center"/>
    </xf>
    <xf numFmtId="0" fontId="8" fillId="0" borderId="10" xfId="2" applyFont="1" applyBorder="1" applyAlignment="1">
      <alignment horizontal="left" vertical="center"/>
    </xf>
    <xf numFmtId="0" fontId="8" fillId="0" borderId="11" xfId="2" applyFont="1" applyBorder="1" applyAlignment="1">
      <alignment horizontal="left" vertical="center"/>
    </xf>
    <xf numFmtId="41" fontId="7" fillId="0" borderId="2" xfId="2" applyNumberFormat="1" applyFont="1" applyBorder="1" applyAlignment="1">
      <alignment horizontal="center" vertical="center" wrapText="1"/>
    </xf>
    <xf numFmtId="41" fontId="7" fillId="0" borderId="4" xfId="2" applyNumberFormat="1" applyFont="1" applyBorder="1" applyAlignment="1">
      <alignment horizontal="center" vertical="center" wrapText="1"/>
    </xf>
    <xf numFmtId="41" fontId="7" fillId="0" borderId="3" xfId="2" applyNumberFormat="1" applyFont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41" fontId="7" fillId="3" borderId="2" xfId="2" applyNumberFormat="1" applyFont="1" applyFill="1" applyBorder="1" applyAlignment="1">
      <alignment horizontal="center" vertical="center" wrapText="1"/>
    </xf>
    <xf numFmtId="41" fontId="7" fillId="3" borderId="4" xfId="2" applyNumberFormat="1" applyFont="1" applyFill="1" applyBorder="1" applyAlignment="1">
      <alignment horizontal="center" vertical="center" wrapText="1"/>
    </xf>
    <xf numFmtId="41" fontId="7" fillId="3" borderId="3" xfId="2" applyNumberFormat="1" applyFont="1" applyFill="1" applyBorder="1" applyAlignment="1">
      <alignment horizontal="center" vertical="center" wrapText="1"/>
    </xf>
    <xf numFmtId="41" fontId="7" fillId="3" borderId="2" xfId="4" applyFont="1" applyFill="1" applyBorder="1" applyAlignment="1">
      <alignment horizontal="center" vertical="center" wrapText="1"/>
    </xf>
    <xf numFmtId="41" fontId="7" fillId="3" borderId="4" xfId="4" applyFont="1" applyFill="1" applyBorder="1" applyAlignment="1">
      <alignment horizontal="center" vertical="center" wrapText="1"/>
    </xf>
    <xf numFmtId="41" fontId="7" fillId="3" borderId="3" xfId="4" applyFont="1" applyFill="1" applyBorder="1" applyAlignment="1">
      <alignment horizontal="center" vertical="center" wrapText="1"/>
    </xf>
    <xf numFmtId="41" fontId="7" fillId="0" borderId="2" xfId="2" applyNumberFormat="1" applyFont="1" applyBorder="1" applyAlignment="1">
      <alignment horizontal="center" vertical="center"/>
    </xf>
    <xf numFmtId="41" fontId="7" fillId="0" borderId="4" xfId="2" applyNumberFormat="1" applyFont="1" applyBorder="1" applyAlignment="1">
      <alignment horizontal="center" vertical="center"/>
    </xf>
    <xf numFmtId="41" fontId="7" fillId="0" borderId="3" xfId="2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1" fontId="7" fillId="0" borderId="2" xfId="0" applyNumberFormat="1" applyFont="1" applyBorder="1" applyAlignment="1">
      <alignment horizontal="center" vertical="center" wrapText="1"/>
    </xf>
    <xf numFmtId="41" fontId="7" fillId="0" borderId="4" xfId="0" applyNumberFormat="1" applyFont="1" applyBorder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41" fontId="7" fillId="0" borderId="4" xfId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10" fillId="0" borderId="3" xfId="0" applyNumberFormat="1" applyFont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 wrapText="1"/>
    </xf>
    <xf numFmtId="41" fontId="7" fillId="4" borderId="4" xfId="1" applyFont="1" applyFill="1" applyBorder="1" applyAlignment="1">
      <alignment horizontal="center" vertical="center" wrapText="1"/>
    </xf>
    <xf numFmtId="41" fontId="7" fillId="4" borderId="3" xfId="1" applyFont="1" applyFill="1" applyBorder="1" applyAlignment="1">
      <alignment horizontal="center" vertical="center" wrapText="1"/>
    </xf>
    <xf numFmtId="41" fontId="7" fillId="4" borderId="2" xfId="0" applyNumberFormat="1" applyFont="1" applyFill="1" applyBorder="1" applyAlignment="1">
      <alignment horizontal="center" vertical="center" wrapText="1"/>
    </xf>
    <xf numFmtId="41" fontId="7" fillId="4" borderId="4" xfId="0" applyNumberFormat="1" applyFont="1" applyFill="1" applyBorder="1" applyAlignment="1">
      <alignment horizontal="center" vertical="center" wrapText="1"/>
    </xf>
    <xf numFmtId="41" fontId="7" fillId="4" borderId="3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righ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right" vertical="center" wrapText="1"/>
    </xf>
    <xf numFmtId="41" fontId="12" fillId="0" borderId="2" xfId="0" applyNumberFormat="1" applyFont="1" applyBorder="1" applyAlignment="1">
      <alignment horizontal="center" vertical="center" wrapText="1"/>
    </xf>
    <xf numFmtId="41" fontId="12" fillId="0" borderId="4" xfId="0" applyNumberFormat="1" applyFont="1" applyBorder="1" applyAlignment="1">
      <alignment horizontal="center" vertical="center" wrapText="1"/>
    </xf>
    <xf numFmtId="41" fontId="12" fillId="0" borderId="3" xfId="0" applyNumberFormat="1" applyFont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182" fontId="7" fillId="3" borderId="1" xfId="0" applyNumberFormat="1" applyFont="1" applyFill="1" applyBorder="1" applyAlignment="1">
      <alignment horizontal="right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</cellXfs>
  <cellStyles count="6">
    <cellStyle name="쉼표 [0]" xfId="1" builtinId="6"/>
    <cellStyle name="쉼표 [0] 2" xfId="4" xr:uid="{00000000-0005-0000-0000-000001000000}"/>
    <cellStyle name="표준" xfId="0" builtinId="0"/>
    <cellStyle name="표준 13" xfId="3" xr:uid="{00000000-0005-0000-0000-000003000000}"/>
    <cellStyle name="표준 14" xfId="5" xr:uid="{00000000-0005-0000-0000-000004000000}"/>
    <cellStyle name="표준 2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F114"/>
  <sheetViews>
    <sheetView view="pageBreakPreview" zoomScale="80" zoomScaleNormal="100" zoomScaleSheetLayoutView="80" workbookViewId="0">
      <selection activeCell="C84" sqref="C84"/>
    </sheetView>
  </sheetViews>
  <sheetFormatPr defaultRowHeight="16.5" x14ac:dyDescent="0.3"/>
  <cols>
    <col min="1" max="1" width="11.875" style="1" customWidth="1"/>
    <col min="2" max="2" width="14.75" style="1" customWidth="1"/>
    <col min="3" max="3" width="43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66" t="s">
        <v>99</v>
      </c>
      <c r="B1" s="66"/>
      <c r="C1" s="66"/>
      <c r="D1" s="66"/>
      <c r="E1" s="66"/>
      <c r="F1" s="66"/>
    </row>
    <row r="2" spans="1:6" ht="36" customHeight="1" x14ac:dyDescent="0.3">
      <c r="A2" s="17" t="s">
        <v>0</v>
      </c>
      <c r="B2" s="67" t="s">
        <v>15</v>
      </c>
      <c r="C2" s="67"/>
      <c r="D2" s="17" t="s">
        <v>1</v>
      </c>
      <c r="E2" s="63" t="s">
        <v>18</v>
      </c>
      <c r="F2" s="64"/>
    </row>
    <row r="3" spans="1:6" ht="36" customHeight="1" x14ac:dyDescent="0.3">
      <c r="A3" s="65" t="s">
        <v>2</v>
      </c>
      <c r="B3" s="65"/>
      <c r="C3" s="65"/>
      <c r="D3" s="65"/>
      <c r="E3" s="65"/>
      <c r="F3" s="29"/>
    </row>
    <row r="4" spans="1:6" ht="36" customHeight="1" x14ac:dyDescent="0.3">
      <c r="A4" s="17" t="s">
        <v>3</v>
      </c>
      <c r="B4" s="17" t="s">
        <v>4</v>
      </c>
      <c r="C4" s="68" t="s">
        <v>5</v>
      </c>
      <c r="D4" s="69"/>
      <c r="E4" s="17" t="s">
        <v>22</v>
      </c>
      <c r="F4" s="17" t="s">
        <v>7</v>
      </c>
    </row>
    <row r="5" spans="1:6" ht="36" customHeight="1" x14ac:dyDescent="0.3">
      <c r="A5" s="62" t="s">
        <v>17</v>
      </c>
      <c r="B5" s="62"/>
      <c r="C5" s="63"/>
      <c r="D5" s="64"/>
      <c r="E5" s="51">
        <f>SUM(E6:E54)</f>
        <v>33292339</v>
      </c>
      <c r="F5" s="16"/>
    </row>
    <row r="6" spans="1:6" ht="36" customHeight="1" x14ac:dyDescent="0.3">
      <c r="A6" s="29">
        <v>1</v>
      </c>
      <c r="B6" s="47">
        <v>45537</v>
      </c>
      <c r="C6" s="60" t="s">
        <v>21</v>
      </c>
      <c r="D6" s="61" t="s">
        <v>21</v>
      </c>
      <c r="E6" s="25">
        <v>1599000</v>
      </c>
      <c r="F6" s="16"/>
    </row>
    <row r="7" spans="1:6" ht="36" customHeight="1" x14ac:dyDescent="0.3">
      <c r="A7" s="29">
        <v>2</v>
      </c>
      <c r="B7" s="47">
        <v>45537</v>
      </c>
      <c r="C7" s="58" t="s">
        <v>21</v>
      </c>
      <c r="D7" s="59" t="s">
        <v>21</v>
      </c>
      <c r="E7" s="25">
        <v>81000</v>
      </c>
      <c r="F7" s="16"/>
    </row>
    <row r="8" spans="1:6" ht="36" customHeight="1" x14ac:dyDescent="0.3">
      <c r="A8" s="29">
        <v>3</v>
      </c>
      <c r="B8" s="47">
        <v>45537</v>
      </c>
      <c r="C8" s="58" t="s">
        <v>21</v>
      </c>
      <c r="D8" s="59" t="s">
        <v>21</v>
      </c>
      <c r="E8" s="25">
        <v>64000</v>
      </c>
      <c r="F8" s="16"/>
    </row>
    <row r="9" spans="1:6" ht="36" customHeight="1" x14ac:dyDescent="0.3">
      <c r="A9" s="29">
        <v>4</v>
      </c>
      <c r="B9" s="47">
        <v>45538</v>
      </c>
      <c r="C9" s="58" t="s">
        <v>25</v>
      </c>
      <c r="D9" s="59" t="s">
        <v>25</v>
      </c>
      <c r="E9" s="25">
        <v>33000</v>
      </c>
      <c r="F9" s="16"/>
    </row>
    <row r="10" spans="1:6" ht="36" customHeight="1" x14ac:dyDescent="0.3">
      <c r="A10" s="29">
        <v>5</v>
      </c>
      <c r="B10" s="47">
        <v>45538</v>
      </c>
      <c r="C10" s="58" t="s">
        <v>25</v>
      </c>
      <c r="D10" s="59" t="s">
        <v>25</v>
      </c>
      <c r="E10" s="25">
        <v>13200</v>
      </c>
      <c r="F10" s="16"/>
    </row>
    <row r="11" spans="1:6" ht="36" customHeight="1" x14ac:dyDescent="0.3">
      <c r="A11" s="29">
        <v>6</v>
      </c>
      <c r="B11" s="47">
        <v>45539</v>
      </c>
      <c r="C11" s="58" t="s">
        <v>21</v>
      </c>
      <c r="D11" s="59" t="s">
        <v>21</v>
      </c>
      <c r="E11" s="25">
        <v>30000</v>
      </c>
      <c r="F11" s="16"/>
    </row>
    <row r="12" spans="1:6" ht="36" customHeight="1" x14ac:dyDescent="0.3">
      <c r="A12" s="29">
        <v>7</v>
      </c>
      <c r="B12" s="47">
        <v>45539</v>
      </c>
      <c r="C12" s="58" t="s">
        <v>21</v>
      </c>
      <c r="D12" s="59" t="s">
        <v>21</v>
      </c>
      <c r="E12" s="25">
        <v>30000</v>
      </c>
      <c r="F12" s="16"/>
    </row>
    <row r="13" spans="1:6" ht="36" customHeight="1" x14ac:dyDescent="0.3">
      <c r="A13" s="29">
        <v>8</v>
      </c>
      <c r="B13" s="47">
        <v>45539</v>
      </c>
      <c r="C13" s="58" t="s">
        <v>21</v>
      </c>
      <c r="D13" s="59" t="s">
        <v>21</v>
      </c>
      <c r="E13" s="25">
        <v>13000</v>
      </c>
      <c r="F13" s="16"/>
    </row>
    <row r="14" spans="1:6" ht="36" customHeight="1" x14ac:dyDescent="0.3">
      <c r="A14" s="29">
        <v>9</v>
      </c>
      <c r="B14" s="47">
        <v>45540</v>
      </c>
      <c r="C14" s="58" t="s">
        <v>21</v>
      </c>
      <c r="D14" s="59" t="s">
        <v>21</v>
      </c>
      <c r="E14" s="25">
        <v>30000</v>
      </c>
      <c r="F14" s="16"/>
    </row>
    <row r="15" spans="1:6" ht="36" customHeight="1" x14ac:dyDescent="0.3">
      <c r="A15" s="29">
        <v>10</v>
      </c>
      <c r="B15" s="47">
        <v>45541</v>
      </c>
      <c r="C15" s="58" t="s">
        <v>21</v>
      </c>
      <c r="D15" s="59" t="s">
        <v>21</v>
      </c>
      <c r="E15" s="25">
        <v>99000</v>
      </c>
      <c r="F15" s="16"/>
    </row>
    <row r="16" spans="1:6" ht="36" customHeight="1" x14ac:dyDescent="0.3">
      <c r="A16" s="29">
        <v>11</v>
      </c>
      <c r="B16" s="47">
        <v>45541</v>
      </c>
      <c r="C16" s="58" t="s">
        <v>21</v>
      </c>
      <c r="D16" s="59" t="s">
        <v>21</v>
      </c>
      <c r="E16" s="25">
        <v>118000</v>
      </c>
      <c r="F16" s="16"/>
    </row>
    <row r="17" spans="1:6" ht="36" customHeight="1" x14ac:dyDescent="0.3">
      <c r="A17" s="29">
        <v>12</v>
      </c>
      <c r="B17" s="47">
        <v>45541</v>
      </c>
      <c r="C17" s="58" t="s">
        <v>25</v>
      </c>
      <c r="D17" s="59" t="s">
        <v>25</v>
      </c>
      <c r="E17" s="25">
        <v>702000</v>
      </c>
      <c r="F17" s="16"/>
    </row>
    <row r="18" spans="1:6" ht="36" customHeight="1" x14ac:dyDescent="0.3">
      <c r="A18" s="29">
        <v>13</v>
      </c>
      <c r="B18" s="47">
        <v>45541</v>
      </c>
      <c r="C18" s="58" t="s">
        <v>25</v>
      </c>
      <c r="D18" s="59" t="s">
        <v>25</v>
      </c>
      <c r="E18" s="25">
        <v>1053000</v>
      </c>
      <c r="F18" s="16"/>
    </row>
    <row r="19" spans="1:6" ht="36" customHeight="1" x14ac:dyDescent="0.3">
      <c r="A19" s="29">
        <v>14</v>
      </c>
      <c r="B19" s="47">
        <v>45541</v>
      </c>
      <c r="C19" s="58" t="s">
        <v>21</v>
      </c>
      <c r="D19" s="59" t="s">
        <v>21</v>
      </c>
      <c r="E19" s="25">
        <v>13000</v>
      </c>
      <c r="F19" s="16"/>
    </row>
    <row r="20" spans="1:6" ht="36" customHeight="1" x14ac:dyDescent="0.3">
      <c r="A20" s="29">
        <v>15</v>
      </c>
      <c r="B20" s="47">
        <v>45541</v>
      </c>
      <c r="C20" s="58" t="s">
        <v>25</v>
      </c>
      <c r="D20" s="59" t="s">
        <v>25</v>
      </c>
      <c r="E20" s="25">
        <v>21000</v>
      </c>
      <c r="F20" s="16"/>
    </row>
    <row r="21" spans="1:6" ht="36" customHeight="1" x14ac:dyDescent="0.3">
      <c r="A21" s="29">
        <v>16</v>
      </c>
      <c r="B21" s="47">
        <v>45544</v>
      </c>
      <c r="C21" s="58" t="s">
        <v>26</v>
      </c>
      <c r="D21" s="59" t="s">
        <v>26</v>
      </c>
      <c r="E21" s="25">
        <v>18000</v>
      </c>
      <c r="F21" s="16"/>
    </row>
    <row r="22" spans="1:6" ht="36" customHeight="1" x14ac:dyDescent="0.3">
      <c r="A22" s="29">
        <v>17</v>
      </c>
      <c r="B22" s="47">
        <v>45544</v>
      </c>
      <c r="C22" s="58" t="s">
        <v>26</v>
      </c>
      <c r="D22" s="59" t="s">
        <v>26</v>
      </c>
      <c r="E22" s="25">
        <v>26000</v>
      </c>
      <c r="F22" s="16"/>
    </row>
    <row r="23" spans="1:6" ht="36" customHeight="1" x14ac:dyDescent="0.3">
      <c r="A23" s="29">
        <v>18</v>
      </c>
      <c r="B23" s="47">
        <v>45545</v>
      </c>
      <c r="C23" s="58" t="s">
        <v>21</v>
      </c>
      <c r="D23" s="59" t="s">
        <v>21</v>
      </c>
      <c r="E23" s="25">
        <v>3639000</v>
      </c>
      <c r="F23" s="16"/>
    </row>
    <row r="24" spans="1:6" ht="36" customHeight="1" x14ac:dyDescent="0.3">
      <c r="A24" s="29">
        <v>19</v>
      </c>
      <c r="B24" s="47">
        <v>45545</v>
      </c>
      <c r="C24" s="58" t="s">
        <v>25</v>
      </c>
      <c r="D24" s="59" t="s">
        <v>25</v>
      </c>
      <c r="E24" s="25">
        <v>122190</v>
      </c>
      <c r="F24" s="16"/>
    </row>
    <row r="25" spans="1:6" ht="36" customHeight="1" x14ac:dyDescent="0.3">
      <c r="A25" s="29">
        <v>20</v>
      </c>
      <c r="B25" s="47">
        <v>45545</v>
      </c>
      <c r="C25" s="58" t="s">
        <v>25</v>
      </c>
      <c r="D25" s="59" t="s">
        <v>25</v>
      </c>
      <c r="E25" s="25">
        <v>44650</v>
      </c>
      <c r="F25" s="16"/>
    </row>
    <row r="26" spans="1:6" ht="36" customHeight="1" x14ac:dyDescent="0.3">
      <c r="A26" s="29">
        <v>21</v>
      </c>
      <c r="B26" s="47">
        <v>45545</v>
      </c>
      <c r="C26" s="58" t="s">
        <v>21</v>
      </c>
      <c r="D26" s="59" t="s">
        <v>21</v>
      </c>
      <c r="E26" s="25">
        <v>11000</v>
      </c>
      <c r="F26" s="16"/>
    </row>
    <row r="27" spans="1:6" ht="36" customHeight="1" x14ac:dyDescent="0.3">
      <c r="A27" s="29">
        <v>22</v>
      </c>
      <c r="B27" s="47">
        <v>45545</v>
      </c>
      <c r="C27" s="58" t="s">
        <v>21</v>
      </c>
      <c r="D27" s="59" t="s">
        <v>21</v>
      </c>
      <c r="E27" s="25">
        <v>12000</v>
      </c>
      <c r="F27" s="16"/>
    </row>
    <row r="28" spans="1:6" ht="36" customHeight="1" x14ac:dyDescent="0.3">
      <c r="A28" s="29">
        <v>23</v>
      </c>
      <c r="B28" s="47">
        <v>45545</v>
      </c>
      <c r="C28" s="58" t="s">
        <v>26</v>
      </c>
      <c r="D28" s="59" t="s">
        <v>26</v>
      </c>
      <c r="E28" s="25">
        <v>20000</v>
      </c>
      <c r="F28" s="16"/>
    </row>
    <row r="29" spans="1:6" ht="36" customHeight="1" x14ac:dyDescent="0.3">
      <c r="A29" s="29">
        <v>24</v>
      </c>
      <c r="B29" s="47">
        <v>45545</v>
      </c>
      <c r="C29" s="58" t="s">
        <v>21</v>
      </c>
      <c r="D29" s="59" t="s">
        <v>21</v>
      </c>
      <c r="E29" s="25">
        <v>33000</v>
      </c>
      <c r="F29" s="16"/>
    </row>
    <row r="30" spans="1:6" ht="36" customHeight="1" x14ac:dyDescent="0.3">
      <c r="A30" s="29">
        <v>25</v>
      </c>
      <c r="B30" s="47">
        <v>45547</v>
      </c>
      <c r="C30" s="58" t="s">
        <v>21</v>
      </c>
      <c r="D30" s="59" t="s">
        <v>21</v>
      </c>
      <c r="E30" s="25">
        <v>99000</v>
      </c>
      <c r="F30" s="16"/>
    </row>
    <row r="31" spans="1:6" ht="36" customHeight="1" x14ac:dyDescent="0.3">
      <c r="A31" s="29">
        <v>26</v>
      </c>
      <c r="B31" s="47">
        <v>45547</v>
      </c>
      <c r="C31" s="58" t="s">
        <v>25</v>
      </c>
      <c r="D31" s="59" t="s">
        <v>25</v>
      </c>
      <c r="E31" s="25">
        <v>46549</v>
      </c>
      <c r="F31" s="16"/>
    </row>
    <row r="32" spans="1:6" ht="36" customHeight="1" x14ac:dyDescent="0.3">
      <c r="A32" s="29">
        <v>27</v>
      </c>
      <c r="B32" s="47">
        <v>45548</v>
      </c>
      <c r="C32" s="58" t="s">
        <v>21</v>
      </c>
      <c r="D32" s="59" t="s">
        <v>21</v>
      </c>
      <c r="E32" s="25">
        <v>576000</v>
      </c>
      <c r="F32" s="16"/>
    </row>
    <row r="33" spans="1:6" ht="36" customHeight="1" x14ac:dyDescent="0.3">
      <c r="A33" s="29">
        <v>28</v>
      </c>
      <c r="B33" s="47">
        <v>45548</v>
      </c>
      <c r="C33" s="58" t="s">
        <v>21</v>
      </c>
      <c r="D33" s="59" t="s">
        <v>21</v>
      </c>
      <c r="E33" s="25">
        <v>38000</v>
      </c>
      <c r="F33" s="16"/>
    </row>
    <row r="34" spans="1:6" ht="36" customHeight="1" x14ac:dyDescent="0.3">
      <c r="A34" s="29">
        <v>29</v>
      </c>
      <c r="B34" s="47">
        <v>45548</v>
      </c>
      <c r="C34" s="58" t="s">
        <v>21</v>
      </c>
      <c r="D34" s="59" t="s">
        <v>21</v>
      </c>
      <c r="E34" s="25">
        <v>144000</v>
      </c>
      <c r="F34" s="16"/>
    </row>
    <row r="35" spans="1:6" ht="36" customHeight="1" x14ac:dyDescent="0.3">
      <c r="A35" s="29">
        <v>30</v>
      </c>
      <c r="B35" s="47">
        <v>45548</v>
      </c>
      <c r="C35" s="58" t="s">
        <v>25</v>
      </c>
      <c r="D35" s="59" t="s">
        <v>25</v>
      </c>
      <c r="E35" s="25">
        <v>48000</v>
      </c>
      <c r="F35" s="16"/>
    </row>
    <row r="36" spans="1:6" ht="36" customHeight="1" x14ac:dyDescent="0.3">
      <c r="A36" s="29">
        <v>31</v>
      </c>
      <c r="B36" s="47">
        <v>45554</v>
      </c>
      <c r="C36" s="58" t="s">
        <v>25</v>
      </c>
      <c r="D36" s="59" t="s">
        <v>25</v>
      </c>
      <c r="E36" s="25">
        <v>2140000</v>
      </c>
      <c r="F36" s="16"/>
    </row>
    <row r="37" spans="1:6" ht="36" customHeight="1" x14ac:dyDescent="0.3">
      <c r="A37" s="29">
        <v>32</v>
      </c>
      <c r="B37" s="47">
        <v>45554</v>
      </c>
      <c r="C37" s="58" t="s">
        <v>25</v>
      </c>
      <c r="D37" s="59" t="s">
        <v>25</v>
      </c>
      <c r="E37" s="25">
        <v>700000</v>
      </c>
      <c r="F37" s="16"/>
    </row>
    <row r="38" spans="1:6" ht="36" customHeight="1" x14ac:dyDescent="0.3">
      <c r="A38" s="29">
        <v>33</v>
      </c>
      <c r="B38" s="47">
        <v>45554</v>
      </c>
      <c r="C38" s="58" t="s">
        <v>25</v>
      </c>
      <c r="D38" s="59" t="s">
        <v>25</v>
      </c>
      <c r="E38" s="25">
        <v>107644</v>
      </c>
      <c r="F38" s="16"/>
    </row>
    <row r="39" spans="1:6" ht="36" customHeight="1" x14ac:dyDescent="0.3">
      <c r="A39" s="29">
        <v>34</v>
      </c>
      <c r="B39" s="47">
        <v>45555</v>
      </c>
      <c r="C39" s="58" t="s">
        <v>25</v>
      </c>
      <c r="D39" s="59" t="s">
        <v>25</v>
      </c>
      <c r="E39" s="25">
        <v>30827</v>
      </c>
      <c r="F39" s="16"/>
    </row>
    <row r="40" spans="1:6" ht="36" customHeight="1" x14ac:dyDescent="0.3">
      <c r="A40" s="29">
        <v>35</v>
      </c>
      <c r="B40" s="47">
        <v>45555</v>
      </c>
      <c r="C40" s="58" t="s">
        <v>25</v>
      </c>
      <c r="D40" s="59" t="s">
        <v>25</v>
      </c>
      <c r="E40" s="25">
        <v>7400</v>
      </c>
      <c r="F40" s="16"/>
    </row>
    <row r="41" spans="1:6" ht="36" customHeight="1" x14ac:dyDescent="0.3">
      <c r="A41" s="29">
        <v>36</v>
      </c>
      <c r="B41" s="47">
        <v>45555</v>
      </c>
      <c r="C41" s="58" t="s">
        <v>21</v>
      </c>
      <c r="D41" s="59" t="s">
        <v>21</v>
      </c>
      <c r="E41" s="25">
        <v>27000</v>
      </c>
      <c r="F41" s="16"/>
    </row>
    <row r="42" spans="1:6" ht="36" customHeight="1" x14ac:dyDescent="0.3">
      <c r="A42" s="29">
        <v>37</v>
      </c>
      <c r="B42" s="47">
        <v>45555</v>
      </c>
      <c r="C42" s="58" t="s">
        <v>21</v>
      </c>
      <c r="D42" s="59" t="s">
        <v>21</v>
      </c>
      <c r="E42" s="25">
        <v>44000</v>
      </c>
      <c r="F42" s="16"/>
    </row>
    <row r="43" spans="1:6" ht="36" customHeight="1" x14ac:dyDescent="0.3">
      <c r="A43" s="29">
        <v>38</v>
      </c>
      <c r="B43" s="47">
        <v>45559</v>
      </c>
      <c r="C43" s="58" t="s">
        <v>25</v>
      </c>
      <c r="D43" s="59" t="s">
        <v>25</v>
      </c>
      <c r="E43" s="25">
        <v>147050</v>
      </c>
      <c r="F43" s="16"/>
    </row>
    <row r="44" spans="1:6" ht="36" customHeight="1" x14ac:dyDescent="0.3">
      <c r="A44" s="29">
        <v>39</v>
      </c>
      <c r="B44" s="47">
        <v>45559</v>
      </c>
      <c r="C44" s="58" t="s">
        <v>25</v>
      </c>
      <c r="D44" s="59" t="s">
        <v>25</v>
      </c>
      <c r="E44" s="25">
        <v>36852</v>
      </c>
      <c r="F44" s="16"/>
    </row>
    <row r="45" spans="1:6" ht="36" customHeight="1" x14ac:dyDescent="0.3">
      <c r="A45" s="29">
        <v>40</v>
      </c>
      <c r="B45" s="47">
        <v>45560</v>
      </c>
      <c r="C45" s="58" t="s">
        <v>21</v>
      </c>
      <c r="D45" s="59" t="s">
        <v>21</v>
      </c>
      <c r="E45" s="25">
        <v>60000</v>
      </c>
      <c r="F45" s="16"/>
    </row>
    <row r="46" spans="1:6" ht="36" customHeight="1" x14ac:dyDescent="0.3">
      <c r="A46" s="29">
        <v>41</v>
      </c>
      <c r="B46" s="47">
        <v>45561</v>
      </c>
      <c r="C46" s="58" t="s">
        <v>96</v>
      </c>
      <c r="D46" s="59" t="s">
        <v>96</v>
      </c>
      <c r="E46" s="25">
        <v>54000</v>
      </c>
      <c r="F46" s="16"/>
    </row>
    <row r="47" spans="1:6" ht="36" customHeight="1" x14ac:dyDescent="0.3">
      <c r="A47" s="29">
        <v>42</v>
      </c>
      <c r="B47" s="47">
        <v>45561</v>
      </c>
      <c r="C47" s="58" t="s">
        <v>96</v>
      </c>
      <c r="D47" s="59" t="s">
        <v>96</v>
      </c>
      <c r="E47" s="25">
        <v>274000</v>
      </c>
      <c r="F47" s="16"/>
    </row>
    <row r="48" spans="1:6" ht="36" customHeight="1" x14ac:dyDescent="0.3">
      <c r="A48" s="29">
        <v>43</v>
      </c>
      <c r="B48" s="47">
        <v>45565</v>
      </c>
      <c r="C48" s="58" t="s">
        <v>25</v>
      </c>
      <c r="D48" s="59" t="s">
        <v>25</v>
      </c>
      <c r="E48" s="25">
        <v>3303950</v>
      </c>
      <c r="F48" s="16"/>
    </row>
    <row r="49" spans="1:6" ht="36" customHeight="1" x14ac:dyDescent="0.3">
      <c r="A49" s="29">
        <v>44</v>
      </c>
      <c r="B49" s="47">
        <v>45565</v>
      </c>
      <c r="C49" s="58" t="s">
        <v>25</v>
      </c>
      <c r="D49" s="59" t="s">
        <v>25</v>
      </c>
      <c r="E49" s="25">
        <v>1573382</v>
      </c>
      <c r="F49" s="16"/>
    </row>
    <row r="50" spans="1:6" ht="36" customHeight="1" x14ac:dyDescent="0.3">
      <c r="A50" s="29">
        <v>45</v>
      </c>
      <c r="B50" s="47">
        <v>45565</v>
      </c>
      <c r="C50" s="58" t="s">
        <v>25</v>
      </c>
      <c r="D50" s="59" t="s">
        <v>25</v>
      </c>
      <c r="E50" s="25">
        <v>13628249</v>
      </c>
      <c r="F50" s="16"/>
    </row>
    <row r="51" spans="1:6" ht="36" customHeight="1" x14ac:dyDescent="0.3">
      <c r="A51" s="29">
        <v>46</v>
      </c>
      <c r="B51" s="47">
        <v>45565</v>
      </c>
      <c r="C51" s="58" t="s">
        <v>25</v>
      </c>
      <c r="D51" s="59" t="s">
        <v>25</v>
      </c>
      <c r="E51" s="25">
        <v>270321</v>
      </c>
      <c r="F51" s="16"/>
    </row>
    <row r="52" spans="1:6" ht="36" customHeight="1" x14ac:dyDescent="0.3">
      <c r="A52" s="29">
        <v>47</v>
      </c>
      <c r="B52" s="47">
        <v>45565</v>
      </c>
      <c r="C52" s="58" t="s">
        <v>25</v>
      </c>
      <c r="D52" s="59" t="s">
        <v>25</v>
      </c>
      <c r="E52" s="25">
        <v>561075</v>
      </c>
      <c r="F52" s="16"/>
    </row>
    <row r="53" spans="1:6" ht="36" customHeight="1" x14ac:dyDescent="0.3">
      <c r="A53" s="29">
        <v>48</v>
      </c>
      <c r="B53" s="47">
        <v>45565</v>
      </c>
      <c r="C53" s="58" t="s">
        <v>25</v>
      </c>
      <c r="D53" s="59" t="s">
        <v>25</v>
      </c>
      <c r="E53" s="25">
        <v>1200000</v>
      </c>
      <c r="F53" s="16"/>
    </row>
    <row r="54" spans="1:6" ht="36" customHeight="1" x14ac:dyDescent="0.3">
      <c r="A54" s="29">
        <v>49</v>
      </c>
      <c r="B54" s="47">
        <v>45565</v>
      </c>
      <c r="C54" s="56" t="s">
        <v>26</v>
      </c>
      <c r="D54" s="57" t="s">
        <v>26</v>
      </c>
      <c r="E54" s="25">
        <v>350000</v>
      </c>
      <c r="F54" s="16"/>
    </row>
    <row r="55" spans="1:6" ht="36" customHeight="1" x14ac:dyDescent="0.3">
      <c r="A55" s="65" t="s">
        <v>19</v>
      </c>
      <c r="B55" s="65"/>
      <c r="C55" s="65"/>
      <c r="D55" s="65"/>
      <c r="E55" s="65"/>
      <c r="F55" s="65"/>
    </row>
    <row r="56" spans="1:6" ht="36" customHeight="1" x14ac:dyDescent="0.3">
      <c r="A56" s="62" t="s">
        <v>8</v>
      </c>
      <c r="B56" s="62"/>
      <c r="C56" s="17" t="s">
        <v>9</v>
      </c>
      <c r="D56" s="17" t="s">
        <v>4</v>
      </c>
      <c r="E56" s="17" t="s">
        <v>6</v>
      </c>
      <c r="F56" s="17" t="s">
        <v>7</v>
      </c>
    </row>
    <row r="57" spans="1:6" ht="36" customHeight="1" x14ac:dyDescent="0.3">
      <c r="A57" s="62" t="s">
        <v>10</v>
      </c>
      <c r="B57" s="62"/>
      <c r="C57" s="71">
        <f>C60+C63+C65+C67+C112</f>
        <v>11551963</v>
      </c>
      <c r="D57" s="67"/>
      <c r="E57" s="67"/>
      <c r="F57" s="16"/>
    </row>
    <row r="58" spans="1:6" ht="36" customHeight="1" x14ac:dyDescent="0.3">
      <c r="A58" s="62" t="s">
        <v>13</v>
      </c>
      <c r="B58" s="17">
        <v>1</v>
      </c>
      <c r="C58" s="24" t="s">
        <v>97</v>
      </c>
      <c r="D58" s="48">
        <v>45546</v>
      </c>
      <c r="E58" s="22">
        <v>1000000</v>
      </c>
      <c r="F58" s="16"/>
    </row>
    <row r="59" spans="1:6" ht="36" customHeight="1" x14ac:dyDescent="0.3">
      <c r="A59" s="62"/>
      <c r="B59" s="17">
        <v>2</v>
      </c>
      <c r="C59" s="24" t="s">
        <v>20</v>
      </c>
      <c r="D59" s="48">
        <v>45569</v>
      </c>
      <c r="E59" s="22">
        <v>5390000</v>
      </c>
      <c r="F59" s="16"/>
    </row>
    <row r="60" spans="1:6" ht="36" customHeight="1" x14ac:dyDescent="0.3">
      <c r="A60" s="62"/>
      <c r="B60" s="17" t="s">
        <v>11</v>
      </c>
      <c r="C60" s="72">
        <f>SUM(E58:E59)</f>
        <v>6390000</v>
      </c>
      <c r="D60" s="72"/>
      <c r="E60" s="72"/>
      <c r="F60" s="16"/>
    </row>
    <row r="61" spans="1:6" ht="36" customHeight="1" x14ac:dyDescent="0.3">
      <c r="A61" s="62" t="s">
        <v>14</v>
      </c>
      <c r="B61" s="17">
        <v>1</v>
      </c>
      <c r="C61" s="20" t="s">
        <v>98</v>
      </c>
      <c r="D61" s="48">
        <v>45538</v>
      </c>
      <c r="E61" s="18">
        <v>682080</v>
      </c>
      <c r="F61" s="16"/>
    </row>
    <row r="62" spans="1:6" ht="36" customHeight="1" x14ac:dyDescent="0.3">
      <c r="A62" s="62"/>
      <c r="B62" s="17">
        <v>2</v>
      </c>
      <c r="C62" s="20" t="s">
        <v>52</v>
      </c>
      <c r="D62" s="48">
        <v>45538</v>
      </c>
      <c r="E62" s="18">
        <v>2350000</v>
      </c>
      <c r="F62" s="16"/>
    </row>
    <row r="63" spans="1:6" ht="36" customHeight="1" x14ac:dyDescent="0.3">
      <c r="A63" s="62"/>
      <c r="B63" s="17" t="s">
        <v>11</v>
      </c>
      <c r="C63" s="70">
        <f>SUM(E61:E62)</f>
        <v>3032080</v>
      </c>
      <c r="D63" s="70"/>
      <c r="E63" s="70"/>
      <c r="F63" s="16"/>
    </row>
    <row r="64" spans="1:6" ht="36" customHeight="1" x14ac:dyDescent="0.3">
      <c r="A64" s="62" t="s">
        <v>12</v>
      </c>
      <c r="B64" s="17"/>
      <c r="C64" s="20"/>
      <c r="D64" s="20"/>
      <c r="E64" s="21"/>
      <c r="F64" s="16"/>
    </row>
    <row r="65" spans="1:6" ht="36" customHeight="1" x14ac:dyDescent="0.3">
      <c r="A65" s="62"/>
      <c r="B65" s="17" t="s">
        <v>11</v>
      </c>
      <c r="C65" s="74">
        <v>0</v>
      </c>
      <c r="D65" s="74"/>
      <c r="E65" s="74"/>
      <c r="F65" s="16"/>
    </row>
    <row r="66" spans="1:6" ht="36" customHeight="1" x14ac:dyDescent="0.3">
      <c r="A66" s="62" t="s">
        <v>50</v>
      </c>
      <c r="B66" s="17"/>
      <c r="C66" s="20"/>
      <c r="D66" s="19"/>
      <c r="E66" s="18"/>
      <c r="F66" s="16"/>
    </row>
    <row r="67" spans="1:6" ht="36" customHeight="1" x14ac:dyDescent="0.3">
      <c r="A67" s="62"/>
      <c r="B67" s="17" t="s">
        <v>11</v>
      </c>
      <c r="C67" s="70">
        <f>SUM(E66:E66)</f>
        <v>0</v>
      </c>
      <c r="D67" s="70"/>
      <c r="E67" s="70"/>
      <c r="F67" s="16"/>
    </row>
    <row r="68" spans="1:6" ht="36" customHeight="1" x14ac:dyDescent="0.3">
      <c r="A68" s="62"/>
      <c r="B68" s="17">
        <v>1</v>
      </c>
      <c r="C68" s="20" t="s">
        <v>72</v>
      </c>
      <c r="D68" s="48">
        <v>45537</v>
      </c>
      <c r="E68" s="18">
        <v>7760</v>
      </c>
      <c r="F68" s="16"/>
    </row>
    <row r="69" spans="1:6" ht="36" customHeight="1" x14ac:dyDescent="0.3">
      <c r="A69" s="62"/>
      <c r="B69" s="17">
        <v>2</v>
      </c>
      <c r="C69" s="20" t="s">
        <v>16</v>
      </c>
      <c r="D69" s="48">
        <v>45537</v>
      </c>
      <c r="E69" s="18">
        <v>19987</v>
      </c>
      <c r="F69" s="16"/>
    </row>
    <row r="70" spans="1:6" ht="36" customHeight="1" x14ac:dyDescent="0.3">
      <c r="A70" s="62"/>
      <c r="B70" s="17">
        <v>3</v>
      </c>
      <c r="C70" s="20" t="s">
        <v>16</v>
      </c>
      <c r="D70" s="48">
        <v>45537</v>
      </c>
      <c r="E70" s="18">
        <v>1012</v>
      </c>
      <c r="F70" s="16"/>
    </row>
    <row r="71" spans="1:6" ht="36" customHeight="1" x14ac:dyDescent="0.3">
      <c r="A71" s="62"/>
      <c r="B71" s="17">
        <v>4</v>
      </c>
      <c r="C71" s="20" t="s">
        <v>16</v>
      </c>
      <c r="D71" s="47">
        <v>45537</v>
      </c>
      <c r="E71" s="18">
        <v>960</v>
      </c>
      <c r="F71" s="16"/>
    </row>
    <row r="72" spans="1:6" ht="36" customHeight="1" x14ac:dyDescent="0.3">
      <c r="A72" s="62"/>
      <c r="B72" s="17">
        <v>5</v>
      </c>
      <c r="C72" s="20" t="s">
        <v>53</v>
      </c>
      <c r="D72" s="47">
        <v>45539</v>
      </c>
      <c r="E72" s="18">
        <v>15200</v>
      </c>
      <c r="F72" s="16"/>
    </row>
    <row r="73" spans="1:6" ht="36" customHeight="1" x14ac:dyDescent="0.3">
      <c r="A73" s="62"/>
      <c r="B73" s="17">
        <v>6</v>
      </c>
      <c r="C73" s="20" t="s">
        <v>54</v>
      </c>
      <c r="D73" s="47">
        <v>45539</v>
      </c>
      <c r="E73" s="18">
        <v>375</v>
      </c>
      <c r="F73" s="16"/>
    </row>
    <row r="74" spans="1:6" ht="36" customHeight="1" x14ac:dyDescent="0.3">
      <c r="A74" s="62"/>
      <c r="B74" s="17">
        <v>7</v>
      </c>
      <c r="C74" s="20" t="s">
        <v>55</v>
      </c>
      <c r="D74" s="47">
        <v>45539</v>
      </c>
      <c r="E74" s="18">
        <v>450</v>
      </c>
      <c r="F74" s="16"/>
    </row>
    <row r="75" spans="1:6" ht="36" customHeight="1" x14ac:dyDescent="0.3">
      <c r="A75" s="62"/>
      <c r="B75" s="17">
        <v>8</v>
      </c>
      <c r="C75" s="20" t="s">
        <v>56</v>
      </c>
      <c r="D75" s="47">
        <v>45539</v>
      </c>
      <c r="E75" s="18">
        <v>195</v>
      </c>
      <c r="F75" s="16"/>
    </row>
    <row r="76" spans="1:6" ht="36" customHeight="1" x14ac:dyDescent="0.3">
      <c r="A76" s="62"/>
      <c r="B76" s="17">
        <v>9</v>
      </c>
      <c r="C76" s="20" t="s">
        <v>57</v>
      </c>
      <c r="D76" s="47">
        <v>45540</v>
      </c>
      <c r="E76" s="18">
        <v>375</v>
      </c>
      <c r="F76" s="16"/>
    </row>
    <row r="77" spans="1:6" ht="36" customHeight="1" x14ac:dyDescent="0.3">
      <c r="A77" s="62"/>
      <c r="B77" s="17">
        <v>10</v>
      </c>
      <c r="C77" s="20" t="s">
        <v>101</v>
      </c>
      <c r="D77" s="47">
        <v>45540</v>
      </c>
      <c r="E77" s="18">
        <v>145570</v>
      </c>
      <c r="F77" s="16"/>
    </row>
    <row r="78" spans="1:6" ht="36" customHeight="1" x14ac:dyDescent="0.3">
      <c r="A78" s="62"/>
      <c r="B78" s="17">
        <v>11</v>
      </c>
      <c r="C78" s="20" t="s">
        <v>57</v>
      </c>
      <c r="D78" s="47">
        <v>45541</v>
      </c>
      <c r="E78" s="18">
        <v>3880</v>
      </c>
      <c r="F78" s="16"/>
    </row>
    <row r="79" spans="1:6" ht="36" customHeight="1" x14ac:dyDescent="0.3">
      <c r="A79" s="62"/>
      <c r="B79" s="17">
        <v>12</v>
      </c>
      <c r="C79" s="20" t="s">
        <v>58</v>
      </c>
      <c r="D79" s="47">
        <v>45541</v>
      </c>
      <c r="E79" s="18">
        <v>1485</v>
      </c>
      <c r="F79" s="16"/>
    </row>
    <row r="80" spans="1:6" ht="36" customHeight="1" x14ac:dyDescent="0.3">
      <c r="A80" s="62"/>
      <c r="B80" s="17">
        <v>13</v>
      </c>
      <c r="C80" s="20" t="s">
        <v>59</v>
      </c>
      <c r="D80" s="47">
        <v>45541</v>
      </c>
      <c r="E80" s="18">
        <v>1770</v>
      </c>
      <c r="F80" s="16"/>
    </row>
    <row r="81" spans="1:6" ht="36" customHeight="1" x14ac:dyDescent="0.3">
      <c r="A81" s="62"/>
      <c r="B81" s="17">
        <v>14</v>
      </c>
      <c r="C81" s="20" t="s">
        <v>23</v>
      </c>
      <c r="D81" s="47">
        <v>45541</v>
      </c>
      <c r="E81" s="18">
        <v>195</v>
      </c>
      <c r="F81" s="16"/>
    </row>
    <row r="82" spans="1:6" ht="36" customHeight="1" x14ac:dyDescent="0.3">
      <c r="A82" s="62"/>
      <c r="B82" s="17">
        <v>15</v>
      </c>
      <c r="C82" s="20" t="s">
        <v>60</v>
      </c>
      <c r="D82" s="47">
        <v>45541</v>
      </c>
      <c r="E82" s="18">
        <v>132000</v>
      </c>
      <c r="F82" s="16"/>
    </row>
    <row r="83" spans="1:6" ht="36" customHeight="1" x14ac:dyDescent="0.3">
      <c r="A83" s="62"/>
      <c r="B83" s="17">
        <v>16</v>
      </c>
      <c r="C83" s="20" t="s">
        <v>61</v>
      </c>
      <c r="D83" s="47">
        <v>45544</v>
      </c>
      <c r="E83" s="18">
        <v>43200</v>
      </c>
      <c r="F83" s="16"/>
    </row>
    <row r="84" spans="1:6" ht="36" customHeight="1" x14ac:dyDescent="0.3">
      <c r="A84" s="62"/>
      <c r="B84" s="17">
        <v>17</v>
      </c>
      <c r="C84" s="20" t="s">
        <v>62</v>
      </c>
      <c r="D84" s="47">
        <v>45545</v>
      </c>
      <c r="E84" s="18">
        <v>45982</v>
      </c>
      <c r="F84" s="16"/>
    </row>
    <row r="85" spans="1:6" ht="36" customHeight="1" x14ac:dyDescent="0.3">
      <c r="A85" s="62"/>
      <c r="B85" s="17">
        <v>18</v>
      </c>
      <c r="C85" s="20" t="s">
        <v>63</v>
      </c>
      <c r="D85" s="47">
        <v>45545</v>
      </c>
      <c r="E85" s="18">
        <v>165</v>
      </c>
      <c r="F85" s="16"/>
    </row>
    <row r="86" spans="1:6" ht="36" customHeight="1" x14ac:dyDescent="0.3">
      <c r="A86" s="62"/>
      <c r="B86" s="17">
        <v>19</v>
      </c>
      <c r="C86" s="20" t="s">
        <v>23</v>
      </c>
      <c r="D86" s="47">
        <v>45545</v>
      </c>
      <c r="E86" s="18">
        <v>180</v>
      </c>
      <c r="F86" s="16"/>
    </row>
    <row r="87" spans="1:6" ht="36" customHeight="1" x14ac:dyDescent="0.3">
      <c r="A87" s="62"/>
      <c r="B87" s="17">
        <v>20</v>
      </c>
      <c r="C87" s="20" t="s">
        <v>16</v>
      </c>
      <c r="D87" s="47">
        <v>45545</v>
      </c>
      <c r="E87" s="18">
        <v>459000</v>
      </c>
      <c r="F87" s="16"/>
    </row>
    <row r="88" spans="1:6" ht="36" customHeight="1" x14ac:dyDescent="0.3">
      <c r="A88" s="62"/>
      <c r="B88" s="17">
        <v>21</v>
      </c>
      <c r="C88" s="20" t="s">
        <v>64</v>
      </c>
      <c r="D88" s="47">
        <v>45545</v>
      </c>
      <c r="E88" s="18">
        <v>43650</v>
      </c>
      <c r="F88" s="16"/>
    </row>
    <row r="89" spans="1:6" ht="36" customHeight="1" x14ac:dyDescent="0.3">
      <c r="A89" s="62"/>
      <c r="B89" s="17">
        <v>22</v>
      </c>
      <c r="C89" s="20" t="s">
        <v>65</v>
      </c>
      <c r="D89" s="47">
        <v>45546</v>
      </c>
      <c r="E89" s="18">
        <v>12000</v>
      </c>
      <c r="F89" s="16"/>
    </row>
    <row r="90" spans="1:6" ht="36" customHeight="1" x14ac:dyDescent="0.3">
      <c r="A90" s="62"/>
      <c r="B90" s="17">
        <v>23</v>
      </c>
      <c r="C90" s="49" t="s">
        <v>16</v>
      </c>
      <c r="D90" s="47">
        <v>45546</v>
      </c>
      <c r="E90" s="18">
        <v>22000</v>
      </c>
      <c r="F90" s="16"/>
    </row>
    <row r="91" spans="1:6" ht="36" customHeight="1" x14ac:dyDescent="0.3">
      <c r="A91" s="62"/>
      <c r="B91" s="17">
        <v>24</v>
      </c>
      <c r="C91" s="20" t="s">
        <v>66</v>
      </c>
      <c r="D91" s="47">
        <v>45547</v>
      </c>
      <c r="E91" s="18">
        <v>1237</v>
      </c>
      <c r="F91" s="16"/>
    </row>
    <row r="92" spans="1:6" ht="36" customHeight="1" x14ac:dyDescent="0.3">
      <c r="A92" s="62"/>
      <c r="B92" s="17">
        <v>25</v>
      </c>
      <c r="C92" s="20" t="s">
        <v>23</v>
      </c>
      <c r="D92" s="47">
        <v>45548</v>
      </c>
      <c r="E92" s="18">
        <v>8640</v>
      </c>
      <c r="F92" s="16"/>
    </row>
    <row r="93" spans="1:6" ht="36" customHeight="1" x14ac:dyDescent="0.3">
      <c r="A93" s="62"/>
      <c r="B93" s="17">
        <v>26</v>
      </c>
      <c r="C93" s="20" t="s">
        <v>16</v>
      </c>
      <c r="D93" s="47">
        <v>45548</v>
      </c>
      <c r="E93" s="18">
        <v>570</v>
      </c>
      <c r="F93" s="16"/>
    </row>
    <row r="94" spans="1:6" ht="36" customHeight="1" x14ac:dyDescent="0.3">
      <c r="A94" s="62"/>
      <c r="B94" s="17">
        <v>27</v>
      </c>
      <c r="C94" s="20" t="s">
        <v>67</v>
      </c>
      <c r="D94" s="47">
        <v>45548</v>
      </c>
      <c r="E94" s="18">
        <v>2160</v>
      </c>
      <c r="F94" s="16"/>
    </row>
    <row r="95" spans="1:6" ht="36" customHeight="1" x14ac:dyDescent="0.3">
      <c r="A95" s="62"/>
      <c r="B95" s="17">
        <v>28</v>
      </c>
      <c r="C95" s="20" t="s">
        <v>68</v>
      </c>
      <c r="D95" s="47">
        <v>45554</v>
      </c>
      <c r="E95" s="18">
        <v>7760</v>
      </c>
      <c r="F95" s="16"/>
    </row>
    <row r="96" spans="1:6" ht="36" customHeight="1" x14ac:dyDescent="0.3">
      <c r="A96" s="62"/>
      <c r="B96" s="17">
        <v>29</v>
      </c>
      <c r="C96" s="20" t="s">
        <v>68</v>
      </c>
      <c r="D96" s="47">
        <v>45554</v>
      </c>
      <c r="E96" s="18">
        <v>16500</v>
      </c>
      <c r="F96" s="16"/>
    </row>
    <row r="97" spans="1:6" ht="36" customHeight="1" x14ac:dyDescent="0.3">
      <c r="A97" s="62"/>
      <c r="B97" s="17">
        <v>30</v>
      </c>
      <c r="C97" s="20" t="s">
        <v>16</v>
      </c>
      <c r="D97" s="47">
        <v>45554</v>
      </c>
      <c r="E97" s="18">
        <v>22510</v>
      </c>
      <c r="F97" s="16"/>
    </row>
    <row r="98" spans="1:6" ht="36" customHeight="1" x14ac:dyDescent="0.3">
      <c r="A98" s="62"/>
      <c r="B98" s="17">
        <v>31</v>
      </c>
      <c r="C98" s="20" t="s">
        <v>16</v>
      </c>
      <c r="D98" s="47">
        <v>45554</v>
      </c>
      <c r="E98" s="18">
        <v>22490</v>
      </c>
      <c r="F98" s="16"/>
    </row>
    <row r="99" spans="1:6" ht="36" customHeight="1" x14ac:dyDescent="0.3">
      <c r="A99" s="62"/>
      <c r="B99" s="17">
        <v>32</v>
      </c>
      <c r="C99" s="20" t="s">
        <v>16</v>
      </c>
      <c r="D99" s="47">
        <v>45555</v>
      </c>
      <c r="E99" s="18">
        <v>629790</v>
      </c>
      <c r="F99" s="16"/>
    </row>
    <row r="100" spans="1:6" ht="36" customHeight="1" x14ac:dyDescent="0.3">
      <c r="A100" s="62"/>
      <c r="B100" s="17">
        <v>33</v>
      </c>
      <c r="C100" s="20" t="s">
        <v>69</v>
      </c>
      <c r="D100" s="47">
        <v>45555</v>
      </c>
      <c r="E100" s="18">
        <v>405</v>
      </c>
      <c r="F100" s="16"/>
    </row>
    <row r="101" spans="1:6" ht="36" customHeight="1" x14ac:dyDescent="0.3">
      <c r="A101" s="62"/>
      <c r="B101" s="17">
        <v>34</v>
      </c>
      <c r="C101" s="20" t="s">
        <v>68</v>
      </c>
      <c r="D101" s="47">
        <v>45555</v>
      </c>
      <c r="E101" s="18">
        <v>550</v>
      </c>
      <c r="F101" s="16"/>
    </row>
    <row r="102" spans="1:6" ht="36" customHeight="1" x14ac:dyDescent="0.3">
      <c r="A102" s="62"/>
      <c r="B102" s="17">
        <v>35</v>
      </c>
      <c r="C102" s="20" t="s">
        <v>23</v>
      </c>
      <c r="D102" s="47">
        <v>45558</v>
      </c>
      <c r="E102" s="18">
        <v>8710</v>
      </c>
      <c r="F102" s="16"/>
    </row>
    <row r="103" spans="1:6" ht="36" customHeight="1" x14ac:dyDescent="0.3">
      <c r="A103" s="62"/>
      <c r="B103" s="17">
        <v>36</v>
      </c>
      <c r="C103" s="20" t="s">
        <v>70</v>
      </c>
      <c r="D103" s="47">
        <v>45558</v>
      </c>
      <c r="E103" s="18">
        <v>11000</v>
      </c>
      <c r="F103" s="16"/>
    </row>
    <row r="104" spans="1:6" ht="36" customHeight="1" x14ac:dyDescent="0.3">
      <c r="A104" s="62"/>
      <c r="B104" s="17">
        <v>37</v>
      </c>
      <c r="C104" s="20" t="s">
        <v>16</v>
      </c>
      <c r="D104" s="47">
        <v>45558</v>
      </c>
      <c r="E104" s="18">
        <v>33000</v>
      </c>
      <c r="F104" s="16"/>
    </row>
    <row r="105" spans="1:6" ht="36" customHeight="1" x14ac:dyDescent="0.3">
      <c r="A105" s="62"/>
      <c r="B105" s="17">
        <v>38</v>
      </c>
      <c r="C105" s="20" t="s">
        <v>16</v>
      </c>
      <c r="D105" s="47">
        <v>45558</v>
      </c>
      <c r="E105" s="18">
        <v>11000</v>
      </c>
      <c r="F105" s="16"/>
    </row>
    <row r="106" spans="1:6" ht="36" customHeight="1" x14ac:dyDescent="0.3">
      <c r="A106" s="62"/>
      <c r="B106" s="17">
        <v>39</v>
      </c>
      <c r="C106" s="20" t="s">
        <v>16</v>
      </c>
      <c r="D106" s="47">
        <v>45560</v>
      </c>
      <c r="E106" s="18">
        <v>900</v>
      </c>
      <c r="F106" s="16"/>
    </row>
    <row r="107" spans="1:6" ht="36" customHeight="1" x14ac:dyDescent="0.3">
      <c r="A107" s="62"/>
      <c r="B107" s="17">
        <v>40</v>
      </c>
      <c r="C107" s="20" t="s">
        <v>16</v>
      </c>
      <c r="D107" s="47">
        <v>45560</v>
      </c>
      <c r="E107" s="18">
        <v>13900</v>
      </c>
      <c r="F107" s="16"/>
    </row>
    <row r="108" spans="1:6" ht="36" customHeight="1" x14ac:dyDescent="0.3">
      <c r="A108" s="62"/>
      <c r="B108" s="17">
        <v>41</v>
      </c>
      <c r="C108" s="20" t="s">
        <v>16</v>
      </c>
      <c r="D108" s="47">
        <v>45562</v>
      </c>
      <c r="E108" s="18">
        <v>175030</v>
      </c>
      <c r="F108" s="16"/>
    </row>
    <row r="109" spans="1:6" ht="36" customHeight="1" x14ac:dyDescent="0.3">
      <c r="A109" s="62"/>
      <c r="B109" s="17">
        <v>42</v>
      </c>
      <c r="C109" s="20" t="s">
        <v>16</v>
      </c>
      <c r="D109" s="47">
        <v>45562</v>
      </c>
      <c r="E109" s="18">
        <v>152740</v>
      </c>
      <c r="F109" s="16"/>
    </row>
    <row r="110" spans="1:6" ht="36" customHeight="1" x14ac:dyDescent="0.3">
      <c r="A110" s="62"/>
      <c r="B110" s="17">
        <v>43</v>
      </c>
      <c r="C110" s="20" t="s">
        <v>71</v>
      </c>
      <c r="D110" s="47">
        <v>45562</v>
      </c>
      <c r="E110" s="18">
        <v>51600</v>
      </c>
      <c r="F110" s="16"/>
    </row>
    <row r="111" spans="1:6" ht="36" customHeight="1" x14ac:dyDescent="0.3">
      <c r="A111" s="62"/>
      <c r="B111" s="17">
        <v>44</v>
      </c>
      <c r="C111" s="20" t="s">
        <v>71</v>
      </c>
      <c r="D111" s="47">
        <v>45565</v>
      </c>
      <c r="E111" s="18">
        <v>2000</v>
      </c>
      <c r="F111" s="16"/>
    </row>
    <row r="112" spans="1:6" ht="36" customHeight="1" x14ac:dyDescent="0.3">
      <c r="A112" s="62"/>
      <c r="B112" s="17" t="s">
        <v>11</v>
      </c>
      <c r="C112" s="73">
        <f>SUM(E68:E111)</f>
        <v>2129883</v>
      </c>
      <c r="D112" s="73"/>
      <c r="E112" s="73"/>
      <c r="F112" s="16"/>
    </row>
    <row r="113" spans="5:5" x14ac:dyDescent="0.3">
      <c r="E113" s="3"/>
    </row>
    <row r="114" spans="5:5" x14ac:dyDescent="0.3">
      <c r="E114" s="3"/>
    </row>
  </sheetData>
  <mergeCells count="70">
    <mergeCell ref="C29:D29"/>
    <mergeCell ref="A68:A112"/>
    <mergeCell ref="A66:A67"/>
    <mergeCell ref="C67:E67"/>
    <mergeCell ref="A55:F55"/>
    <mergeCell ref="A56:B56"/>
    <mergeCell ref="A57:B57"/>
    <mergeCell ref="C57:E57"/>
    <mergeCell ref="C60:E60"/>
    <mergeCell ref="C63:E63"/>
    <mergeCell ref="C112:E112"/>
    <mergeCell ref="A58:A60"/>
    <mergeCell ref="A64:A65"/>
    <mergeCell ref="A61:A63"/>
    <mergeCell ref="C65:E65"/>
    <mergeCell ref="A5:B5"/>
    <mergeCell ref="C5:D5"/>
    <mergeCell ref="A3:E3"/>
    <mergeCell ref="A1:F1"/>
    <mergeCell ref="B2:C2"/>
    <mergeCell ref="E2:F2"/>
    <mergeCell ref="C4:D4"/>
    <mergeCell ref="C34:D34"/>
    <mergeCell ref="C9:D9"/>
    <mergeCell ref="C8:D8"/>
    <mergeCell ref="C7:D7"/>
    <mergeCell ref="C6:D6"/>
    <mergeCell ref="C10:D10"/>
    <mergeCell ref="C20:D20"/>
    <mergeCell ref="C21:D21"/>
    <mergeCell ref="C22:D22"/>
    <mergeCell ref="C23:D23"/>
    <mergeCell ref="C24:D24"/>
    <mergeCell ref="C30:D30"/>
    <mergeCell ref="C25:D25"/>
    <mergeCell ref="C26:D26"/>
    <mergeCell ref="C27:D27"/>
    <mergeCell ref="C28:D28"/>
    <mergeCell ref="C49:D49"/>
    <mergeCell ref="C11:D11"/>
    <mergeCell ref="C15:D15"/>
    <mergeCell ref="C37:D37"/>
    <mergeCell ref="C38:D38"/>
    <mergeCell ref="C39:D39"/>
    <mergeCell ref="C16:D16"/>
    <mergeCell ref="C17:D17"/>
    <mergeCell ref="C12:D12"/>
    <mergeCell ref="C13:D13"/>
    <mergeCell ref="C14:D14"/>
    <mergeCell ref="C18:D18"/>
    <mergeCell ref="C19:D19"/>
    <mergeCell ref="C31:D31"/>
    <mergeCell ref="C32:D32"/>
    <mergeCell ref="C33:D33"/>
    <mergeCell ref="C54:D54"/>
    <mergeCell ref="C35:D35"/>
    <mergeCell ref="C36:D36"/>
    <mergeCell ref="C40:D40"/>
    <mergeCell ref="C42:D42"/>
    <mergeCell ref="C41:D41"/>
    <mergeCell ref="C51:D51"/>
    <mergeCell ref="C52:D52"/>
    <mergeCell ref="C53:D53"/>
    <mergeCell ref="C43:D43"/>
    <mergeCell ref="C44:D44"/>
    <mergeCell ref="C45:D45"/>
    <mergeCell ref="C46:D46"/>
    <mergeCell ref="C47:D47"/>
    <mergeCell ref="C48:D48"/>
    <mergeCell ref="C50:D5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3" manualBreakCount="3">
    <brk id="28" max="5" man="1"/>
    <brk id="54" max="5" man="1"/>
    <brk id="8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48"/>
  <sheetViews>
    <sheetView view="pageBreakPreview" topLeftCell="A10" zoomScale="80" zoomScaleNormal="100" zoomScaleSheetLayoutView="80" workbookViewId="0">
      <selection activeCell="C21" sqref="C21:E21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16384" width="9" style="6"/>
  </cols>
  <sheetData>
    <row r="1" spans="1:11" s="4" customFormat="1" ht="45" customHeight="1" x14ac:dyDescent="0.3">
      <c r="A1" s="76" t="s">
        <v>105</v>
      </c>
      <c r="B1" s="77"/>
      <c r="C1" s="77"/>
      <c r="D1" s="77"/>
      <c r="E1" s="77"/>
      <c r="F1" s="78"/>
    </row>
    <row r="2" spans="1:11" ht="36" customHeight="1" x14ac:dyDescent="0.3">
      <c r="A2" s="5" t="s">
        <v>0</v>
      </c>
      <c r="B2" s="79" t="s">
        <v>27</v>
      </c>
      <c r="C2" s="80"/>
      <c r="D2" s="5" t="s">
        <v>1</v>
      </c>
      <c r="E2" s="79" t="s">
        <v>28</v>
      </c>
      <c r="F2" s="80"/>
    </row>
    <row r="3" spans="1:11" ht="36" customHeight="1" x14ac:dyDescent="0.3">
      <c r="A3" s="81" t="s">
        <v>2</v>
      </c>
      <c r="B3" s="82"/>
      <c r="C3" s="82"/>
      <c r="D3" s="82"/>
      <c r="E3" s="83"/>
      <c r="F3" s="7"/>
    </row>
    <row r="4" spans="1:11" ht="36" customHeight="1" x14ac:dyDescent="0.3">
      <c r="A4" s="5" t="s">
        <v>3</v>
      </c>
      <c r="B4" s="5" t="s">
        <v>4</v>
      </c>
      <c r="C4" s="84" t="s">
        <v>5</v>
      </c>
      <c r="D4" s="85"/>
      <c r="E4" s="5" t="s">
        <v>6</v>
      </c>
      <c r="F4" s="5" t="s">
        <v>7</v>
      </c>
    </row>
    <row r="5" spans="1:11" ht="36" customHeight="1" x14ac:dyDescent="0.3">
      <c r="A5" s="84" t="s">
        <v>10</v>
      </c>
      <c r="B5" s="85"/>
      <c r="C5" s="79"/>
      <c r="D5" s="80"/>
      <c r="E5" s="52">
        <f>SUM(E6:E18)</f>
        <v>6052700</v>
      </c>
      <c r="F5" s="9"/>
    </row>
    <row r="6" spans="1:11" ht="36" customHeight="1" x14ac:dyDescent="0.3">
      <c r="A6" s="7">
        <v>1</v>
      </c>
      <c r="B6" s="50">
        <v>45538</v>
      </c>
      <c r="C6" s="58" t="s">
        <v>49</v>
      </c>
      <c r="D6" s="75"/>
      <c r="E6" s="46">
        <v>1000</v>
      </c>
      <c r="F6" s="9"/>
      <c r="K6" s="6" t="s">
        <v>29</v>
      </c>
    </row>
    <row r="7" spans="1:11" ht="36" customHeight="1" x14ac:dyDescent="0.3">
      <c r="A7" s="7">
        <v>2</v>
      </c>
      <c r="B7" s="50">
        <v>45538</v>
      </c>
      <c r="C7" s="58" t="s">
        <v>106</v>
      </c>
      <c r="D7" s="75"/>
      <c r="E7" s="46">
        <v>3000</v>
      </c>
      <c r="F7" s="9"/>
    </row>
    <row r="8" spans="1:11" ht="36" customHeight="1" x14ac:dyDescent="0.3">
      <c r="A8" s="7">
        <v>3</v>
      </c>
      <c r="B8" s="50">
        <v>45539</v>
      </c>
      <c r="C8" s="58" t="s">
        <v>107</v>
      </c>
      <c r="D8" s="75"/>
      <c r="E8" s="46">
        <v>1634100</v>
      </c>
      <c r="F8" s="9"/>
    </row>
    <row r="9" spans="1:11" ht="36" customHeight="1" x14ac:dyDescent="0.3">
      <c r="A9" s="7">
        <v>4</v>
      </c>
      <c r="B9" s="50">
        <v>45542</v>
      </c>
      <c r="C9" s="58" t="s">
        <v>73</v>
      </c>
      <c r="D9" s="75"/>
      <c r="E9" s="46">
        <v>24000</v>
      </c>
      <c r="F9" s="9"/>
    </row>
    <row r="10" spans="1:11" ht="36" customHeight="1" x14ac:dyDescent="0.3">
      <c r="A10" s="7">
        <v>5</v>
      </c>
      <c r="B10" s="50">
        <v>45544</v>
      </c>
      <c r="C10" s="58" t="s">
        <v>108</v>
      </c>
      <c r="D10" s="75"/>
      <c r="E10" s="46">
        <v>52000</v>
      </c>
      <c r="F10" s="9"/>
    </row>
    <row r="11" spans="1:11" ht="36" customHeight="1" x14ac:dyDescent="0.3">
      <c r="A11" s="7">
        <v>6</v>
      </c>
      <c r="B11" s="50">
        <v>45545</v>
      </c>
      <c r="C11" s="58" t="s">
        <v>30</v>
      </c>
      <c r="D11" s="75"/>
      <c r="E11" s="46">
        <v>9000</v>
      </c>
      <c r="F11" s="9"/>
    </row>
    <row r="12" spans="1:11" ht="36" customHeight="1" x14ac:dyDescent="0.3">
      <c r="A12" s="7">
        <v>7</v>
      </c>
      <c r="B12" s="50">
        <v>45545</v>
      </c>
      <c r="C12" s="58" t="s">
        <v>49</v>
      </c>
      <c r="D12" s="75"/>
      <c r="E12" s="46">
        <v>22000</v>
      </c>
      <c r="F12" s="9"/>
    </row>
    <row r="13" spans="1:11" ht="36" customHeight="1" x14ac:dyDescent="0.3">
      <c r="A13" s="7">
        <v>8</v>
      </c>
      <c r="B13" s="50">
        <v>45548</v>
      </c>
      <c r="C13" s="58" t="s">
        <v>30</v>
      </c>
      <c r="D13" s="75"/>
      <c r="E13" s="46">
        <v>75000</v>
      </c>
      <c r="F13" s="9"/>
    </row>
    <row r="14" spans="1:11" ht="36" customHeight="1" x14ac:dyDescent="0.3">
      <c r="A14" s="7">
        <v>9</v>
      </c>
      <c r="B14" s="50">
        <v>45554</v>
      </c>
      <c r="C14" s="58" t="s">
        <v>109</v>
      </c>
      <c r="D14" s="75"/>
      <c r="E14" s="46">
        <v>2063600</v>
      </c>
      <c r="F14" s="9"/>
    </row>
    <row r="15" spans="1:11" ht="36" customHeight="1" x14ac:dyDescent="0.3">
      <c r="A15" s="7">
        <v>10</v>
      </c>
      <c r="B15" s="50">
        <v>45561</v>
      </c>
      <c r="C15" s="58" t="s">
        <v>73</v>
      </c>
      <c r="D15" s="75"/>
      <c r="E15" s="46">
        <v>60000</v>
      </c>
      <c r="F15" s="9"/>
    </row>
    <row r="16" spans="1:11" ht="36" customHeight="1" x14ac:dyDescent="0.3">
      <c r="A16" s="7">
        <v>11</v>
      </c>
      <c r="B16" s="50">
        <v>45565</v>
      </c>
      <c r="C16" s="58" t="s">
        <v>110</v>
      </c>
      <c r="D16" s="75"/>
      <c r="E16" s="46">
        <v>1122000</v>
      </c>
      <c r="F16" s="9"/>
    </row>
    <row r="17" spans="1:6" ht="36" customHeight="1" x14ac:dyDescent="0.3">
      <c r="A17" s="7">
        <v>12</v>
      </c>
      <c r="B17" s="50">
        <v>45565</v>
      </c>
      <c r="C17" s="58" t="s">
        <v>73</v>
      </c>
      <c r="D17" s="75"/>
      <c r="E17" s="46">
        <v>8000</v>
      </c>
      <c r="F17" s="9"/>
    </row>
    <row r="18" spans="1:6" ht="36" customHeight="1" x14ac:dyDescent="0.3">
      <c r="A18" s="7">
        <v>13</v>
      </c>
      <c r="B18" s="50">
        <v>45565</v>
      </c>
      <c r="C18" s="58" t="s">
        <v>111</v>
      </c>
      <c r="D18" s="75"/>
      <c r="E18" s="46">
        <v>979000</v>
      </c>
      <c r="F18" s="9"/>
    </row>
    <row r="19" spans="1:6" ht="36" customHeight="1" x14ac:dyDescent="0.3">
      <c r="A19" s="91" t="s">
        <v>31</v>
      </c>
      <c r="B19" s="92"/>
      <c r="C19" s="92"/>
      <c r="D19" s="92"/>
      <c r="E19" s="92"/>
      <c r="F19" s="93"/>
    </row>
    <row r="20" spans="1:6" ht="36" customHeight="1" x14ac:dyDescent="0.3">
      <c r="A20" s="84" t="s">
        <v>8</v>
      </c>
      <c r="B20" s="85"/>
      <c r="C20" s="5" t="s">
        <v>9</v>
      </c>
      <c r="D20" s="5" t="s">
        <v>4</v>
      </c>
      <c r="E20" s="5" t="s">
        <v>6</v>
      </c>
      <c r="F20" s="5" t="s">
        <v>7</v>
      </c>
    </row>
    <row r="21" spans="1:6" ht="36" customHeight="1" x14ac:dyDescent="0.3">
      <c r="A21" s="84" t="s">
        <v>10</v>
      </c>
      <c r="B21" s="85"/>
      <c r="C21" s="94">
        <f>C24+C26+C28+C30+C46</f>
        <v>10012905</v>
      </c>
      <c r="D21" s="95"/>
      <c r="E21" s="96"/>
      <c r="F21" s="9"/>
    </row>
    <row r="22" spans="1:6" ht="36" customHeight="1" x14ac:dyDescent="0.3">
      <c r="A22" s="86" t="s">
        <v>32</v>
      </c>
      <c r="B22" s="5">
        <v>1</v>
      </c>
      <c r="C22" s="10" t="s">
        <v>112</v>
      </c>
      <c r="D22" s="8">
        <v>45569</v>
      </c>
      <c r="E22" s="11">
        <v>5750000</v>
      </c>
      <c r="F22" s="9"/>
    </row>
    <row r="23" spans="1:6" ht="36" customHeight="1" x14ac:dyDescent="0.3">
      <c r="A23" s="97"/>
      <c r="B23" s="5">
        <v>2</v>
      </c>
      <c r="C23" s="39" t="s">
        <v>116</v>
      </c>
      <c r="D23" s="8">
        <v>45546</v>
      </c>
      <c r="E23" s="46">
        <v>1200000</v>
      </c>
      <c r="F23" s="9"/>
    </row>
    <row r="24" spans="1:6" ht="36" customHeight="1" x14ac:dyDescent="0.3">
      <c r="A24" s="87"/>
      <c r="B24" s="5" t="s">
        <v>11</v>
      </c>
      <c r="C24" s="88">
        <f>SUM(E22:E23)</f>
        <v>6950000</v>
      </c>
      <c r="D24" s="89"/>
      <c r="E24" s="90"/>
      <c r="F24" s="9"/>
    </row>
    <row r="25" spans="1:6" ht="36" customHeight="1" x14ac:dyDescent="0.3">
      <c r="A25" s="86" t="s">
        <v>33</v>
      </c>
      <c r="B25" s="5">
        <v>1</v>
      </c>
      <c r="C25" s="39"/>
      <c r="D25" s="8"/>
      <c r="E25" s="46"/>
      <c r="F25" s="9"/>
    </row>
    <row r="26" spans="1:6" ht="36" customHeight="1" x14ac:dyDescent="0.3">
      <c r="A26" s="87"/>
      <c r="B26" s="5" t="s">
        <v>11</v>
      </c>
      <c r="C26" s="88">
        <f>SUM(E25:E25)</f>
        <v>0</v>
      </c>
      <c r="D26" s="89"/>
      <c r="E26" s="90"/>
      <c r="F26" s="9"/>
    </row>
    <row r="27" spans="1:6" ht="36" customHeight="1" x14ac:dyDescent="0.3">
      <c r="A27" s="86" t="s">
        <v>12</v>
      </c>
      <c r="B27" s="5"/>
      <c r="C27" s="10"/>
      <c r="D27" s="10"/>
      <c r="E27" s="12"/>
      <c r="F27" s="9"/>
    </row>
    <row r="28" spans="1:6" ht="36" customHeight="1" x14ac:dyDescent="0.3">
      <c r="A28" s="87"/>
      <c r="B28" s="5" t="s">
        <v>11</v>
      </c>
      <c r="C28" s="98">
        <v>0</v>
      </c>
      <c r="D28" s="99"/>
      <c r="E28" s="100"/>
      <c r="F28" s="9"/>
    </row>
    <row r="29" spans="1:6" ht="36" customHeight="1" x14ac:dyDescent="0.3">
      <c r="A29" s="86" t="s">
        <v>34</v>
      </c>
      <c r="B29" s="5"/>
      <c r="C29" s="10"/>
      <c r="D29" s="13"/>
      <c r="E29" s="11"/>
      <c r="F29" s="9"/>
    </row>
    <row r="30" spans="1:6" ht="36" customHeight="1" x14ac:dyDescent="0.3">
      <c r="A30" s="87"/>
      <c r="B30" s="5" t="s">
        <v>11</v>
      </c>
      <c r="C30" s="101">
        <f>SUM(E29:E29)</f>
        <v>0</v>
      </c>
      <c r="D30" s="102"/>
      <c r="E30" s="103"/>
      <c r="F30" s="9"/>
    </row>
    <row r="31" spans="1:6" ht="36" customHeight="1" x14ac:dyDescent="0.3">
      <c r="A31" s="86" t="s">
        <v>35</v>
      </c>
      <c r="B31" s="5">
        <v>1</v>
      </c>
      <c r="C31" s="39" t="s">
        <v>113</v>
      </c>
      <c r="D31" s="8">
        <v>45537</v>
      </c>
      <c r="E31" s="46">
        <v>124000</v>
      </c>
      <c r="F31" s="9"/>
    </row>
    <row r="32" spans="1:6" ht="36" customHeight="1" x14ac:dyDescent="0.3">
      <c r="A32" s="97"/>
      <c r="B32" s="5">
        <v>2</v>
      </c>
      <c r="C32" s="39" t="s">
        <v>114</v>
      </c>
      <c r="D32" s="8">
        <v>45537</v>
      </c>
      <c r="E32" s="46">
        <v>143960</v>
      </c>
      <c r="F32" s="9"/>
    </row>
    <row r="33" spans="1:6" ht="36" customHeight="1" x14ac:dyDescent="0.3">
      <c r="A33" s="97"/>
      <c r="B33" s="5">
        <v>3</v>
      </c>
      <c r="C33" s="39" t="s">
        <v>115</v>
      </c>
      <c r="D33" s="8">
        <v>45537</v>
      </c>
      <c r="E33" s="46">
        <v>43800</v>
      </c>
      <c r="F33" s="9"/>
    </row>
    <row r="34" spans="1:6" ht="36" customHeight="1" x14ac:dyDescent="0.3">
      <c r="A34" s="97"/>
      <c r="B34" s="5">
        <v>4</v>
      </c>
      <c r="C34" s="39" t="s">
        <v>36</v>
      </c>
      <c r="D34" s="8">
        <v>45538</v>
      </c>
      <c r="E34" s="55">
        <v>15</v>
      </c>
      <c r="F34" s="9"/>
    </row>
    <row r="35" spans="1:6" ht="36" customHeight="1" x14ac:dyDescent="0.3">
      <c r="A35" s="97"/>
      <c r="B35" s="5">
        <v>5</v>
      </c>
      <c r="C35" s="39" t="s">
        <v>120</v>
      </c>
      <c r="D35" s="8">
        <v>45539</v>
      </c>
      <c r="E35" s="46">
        <v>152880</v>
      </c>
      <c r="F35" s="9"/>
    </row>
    <row r="36" spans="1:6" ht="36" customHeight="1" x14ac:dyDescent="0.3">
      <c r="A36" s="97"/>
      <c r="B36" s="5">
        <v>6</v>
      </c>
      <c r="C36" s="39" t="s">
        <v>121</v>
      </c>
      <c r="D36" s="8">
        <v>45540</v>
      </c>
      <c r="E36" s="46">
        <v>113700</v>
      </c>
      <c r="F36" s="9"/>
    </row>
    <row r="37" spans="1:6" ht="36" customHeight="1" x14ac:dyDescent="0.3">
      <c r="A37" s="97"/>
      <c r="B37" s="5">
        <v>7</v>
      </c>
      <c r="C37" s="39" t="s">
        <v>36</v>
      </c>
      <c r="D37" s="8">
        <v>45545</v>
      </c>
      <c r="E37" s="55">
        <v>305</v>
      </c>
      <c r="F37" s="9"/>
    </row>
    <row r="38" spans="1:6" ht="36" customHeight="1" x14ac:dyDescent="0.3">
      <c r="A38" s="97"/>
      <c r="B38" s="5">
        <v>8</v>
      </c>
      <c r="C38" s="39" t="s">
        <v>36</v>
      </c>
      <c r="D38" s="8">
        <v>45548</v>
      </c>
      <c r="E38" s="46">
        <v>1125</v>
      </c>
      <c r="F38" s="9"/>
    </row>
    <row r="39" spans="1:6" ht="36" customHeight="1" x14ac:dyDescent="0.3">
      <c r="A39" s="97"/>
      <c r="B39" s="5">
        <v>9</v>
      </c>
      <c r="C39" s="39" t="s">
        <v>36</v>
      </c>
      <c r="D39" s="8">
        <v>45554</v>
      </c>
      <c r="E39" s="46">
        <v>25795</v>
      </c>
      <c r="F39" s="9"/>
    </row>
    <row r="40" spans="1:6" ht="36" customHeight="1" x14ac:dyDescent="0.3">
      <c r="A40" s="97"/>
      <c r="B40" s="5">
        <v>10</v>
      </c>
      <c r="C40" s="39" t="s">
        <v>122</v>
      </c>
      <c r="D40" s="8">
        <v>45554</v>
      </c>
      <c r="E40" s="46">
        <v>22000</v>
      </c>
      <c r="F40" s="9"/>
    </row>
    <row r="41" spans="1:6" ht="36" customHeight="1" x14ac:dyDescent="0.3">
      <c r="A41" s="97"/>
      <c r="B41" s="5">
        <v>11</v>
      </c>
      <c r="C41" s="39" t="s">
        <v>123</v>
      </c>
      <c r="D41" s="8">
        <v>45555</v>
      </c>
      <c r="E41" s="46">
        <v>2033000</v>
      </c>
      <c r="F41" s="9"/>
    </row>
    <row r="42" spans="1:6" ht="36" customHeight="1" x14ac:dyDescent="0.3">
      <c r="A42" s="97"/>
      <c r="B42" s="5">
        <v>12</v>
      </c>
      <c r="C42" s="39" t="s">
        <v>117</v>
      </c>
      <c r="D42" s="8">
        <v>45558</v>
      </c>
      <c r="E42" s="46">
        <v>316500</v>
      </c>
      <c r="F42" s="9"/>
    </row>
    <row r="43" spans="1:6" ht="36" customHeight="1" x14ac:dyDescent="0.3">
      <c r="A43" s="97"/>
      <c r="B43" s="5">
        <v>13</v>
      </c>
      <c r="C43" s="39" t="s">
        <v>118</v>
      </c>
      <c r="D43" s="8">
        <v>45558</v>
      </c>
      <c r="E43" s="46">
        <v>49800</v>
      </c>
      <c r="F43" s="9"/>
    </row>
    <row r="44" spans="1:6" ht="36" customHeight="1" x14ac:dyDescent="0.3">
      <c r="A44" s="97"/>
      <c r="B44" s="5">
        <v>14</v>
      </c>
      <c r="C44" s="39" t="s">
        <v>119</v>
      </c>
      <c r="D44" s="8">
        <v>45558</v>
      </c>
      <c r="E44" s="46">
        <v>22000</v>
      </c>
      <c r="F44" s="9"/>
    </row>
    <row r="45" spans="1:6" ht="36" customHeight="1" x14ac:dyDescent="0.3">
      <c r="A45" s="97"/>
      <c r="B45" s="5">
        <v>15</v>
      </c>
      <c r="C45" s="39" t="s">
        <v>36</v>
      </c>
      <c r="D45" s="8">
        <v>45565</v>
      </c>
      <c r="E45" s="46">
        <v>14025</v>
      </c>
      <c r="F45" s="9"/>
    </row>
    <row r="46" spans="1:6" ht="36" customHeight="1" x14ac:dyDescent="0.3">
      <c r="A46" s="87"/>
      <c r="B46" s="5" t="s">
        <v>11</v>
      </c>
      <c r="C46" s="104">
        <f>SUM(E31:E45)</f>
        <v>3062905</v>
      </c>
      <c r="D46" s="105"/>
      <c r="E46" s="106"/>
      <c r="F46" s="9"/>
    </row>
    <row r="47" spans="1:6" x14ac:dyDescent="0.3">
      <c r="E47" s="14"/>
    </row>
    <row r="48" spans="1:6" x14ac:dyDescent="0.3">
      <c r="E48" s="14"/>
    </row>
  </sheetData>
  <mergeCells count="34">
    <mergeCell ref="A27:A28"/>
    <mergeCell ref="C28:E28"/>
    <mergeCell ref="A29:A30"/>
    <mergeCell ref="C30:E30"/>
    <mergeCell ref="A31:A46"/>
    <mergeCell ref="C46:E46"/>
    <mergeCell ref="C17:D17"/>
    <mergeCell ref="C18:D18"/>
    <mergeCell ref="A25:A26"/>
    <mergeCell ref="C26:E26"/>
    <mergeCell ref="A19:F19"/>
    <mergeCell ref="A20:B20"/>
    <mergeCell ref="A21:B21"/>
    <mergeCell ref="C21:E21"/>
    <mergeCell ref="A22:A24"/>
    <mergeCell ref="C24:E24"/>
    <mergeCell ref="C12:D12"/>
    <mergeCell ref="C13:D13"/>
    <mergeCell ref="C14:D14"/>
    <mergeCell ref="C15:D15"/>
    <mergeCell ref="C16:D16"/>
    <mergeCell ref="C11:D11"/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9:D9"/>
    <mergeCell ref="C10:D10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1" manualBreakCount="1">
    <brk id="3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F23"/>
  <sheetViews>
    <sheetView view="pageBreakPreview" zoomScale="85" zoomScaleNormal="100" zoomScaleSheetLayoutView="85" workbookViewId="0">
      <selection activeCell="C23" sqref="C23:E23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66" t="s">
        <v>100</v>
      </c>
      <c r="B1" s="66"/>
      <c r="C1" s="66"/>
      <c r="D1" s="66"/>
      <c r="E1" s="66"/>
      <c r="F1" s="66"/>
    </row>
    <row r="2" spans="1:6" ht="36" customHeight="1" x14ac:dyDescent="0.3">
      <c r="A2" s="17" t="s">
        <v>0</v>
      </c>
      <c r="B2" s="67" t="s">
        <v>40</v>
      </c>
      <c r="C2" s="67"/>
      <c r="D2" s="17" t="s">
        <v>1</v>
      </c>
      <c r="E2" s="67" t="s">
        <v>18</v>
      </c>
      <c r="F2" s="67"/>
    </row>
    <row r="3" spans="1:6" ht="36" customHeight="1" x14ac:dyDescent="0.3">
      <c r="A3" s="65" t="s">
        <v>2</v>
      </c>
      <c r="B3" s="65"/>
      <c r="C3" s="65"/>
      <c r="D3" s="65"/>
      <c r="E3" s="65"/>
      <c r="F3" s="30"/>
    </row>
    <row r="4" spans="1:6" ht="36" customHeight="1" x14ac:dyDescent="0.3">
      <c r="A4" s="17" t="s">
        <v>3</v>
      </c>
      <c r="B4" s="17" t="s">
        <v>4</v>
      </c>
      <c r="C4" s="62" t="s">
        <v>5</v>
      </c>
      <c r="D4" s="62"/>
      <c r="E4" s="17" t="s">
        <v>6</v>
      </c>
      <c r="F4" s="17" t="s">
        <v>7</v>
      </c>
    </row>
    <row r="5" spans="1:6" ht="36" customHeight="1" x14ac:dyDescent="0.3">
      <c r="A5" s="62" t="s">
        <v>10</v>
      </c>
      <c r="B5" s="62"/>
      <c r="C5" s="71">
        <f>SUM(E6:E6)</f>
        <v>0</v>
      </c>
      <c r="D5" s="67"/>
      <c r="E5" s="67"/>
      <c r="F5" s="16"/>
    </row>
    <row r="6" spans="1:6" ht="36" customHeight="1" x14ac:dyDescent="0.3">
      <c r="A6" s="16">
        <v>1</v>
      </c>
      <c r="B6" s="31"/>
      <c r="C6" s="107"/>
      <c r="D6" s="108"/>
      <c r="E6" s="32"/>
      <c r="F6" s="16"/>
    </row>
    <row r="7" spans="1:6" ht="36" customHeight="1" x14ac:dyDescent="0.3">
      <c r="A7" s="65" t="s">
        <v>19</v>
      </c>
      <c r="B7" s="65"/>
      <c r="C7" s="65"/>
      <c r="D7" s="65"/>
      <c r="E7" s="65"/>
      <c r="F7" s="65"/>
    </row>
    <row r="8" spans="1:6" ht="36" customHeight="1" x14ac:dyDescent="0.3">
      <c r="A8" s="62" t="s">
        <v>8</v>
      </c>
      <c r="B8" s="62"/>
      <c r="C8" s="17" t="s">
        <v>41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2" t="s">
        <v>10</v>
      </c>
      <c r="B9" s="62"/>
      <c r="C9" s="71">
        <f>C13+C15+C23</f>
        <v>6240130</v>
      </c>
      <c r="D9" s="67"/>
      <c r="E9" s="67"/>
      <c r="F9" s="16"/>
    </row>
    <row r="10" spans="1:6" ht="36" customHeight="1" x14ac:dyDescent="0.3">
      <c r="A10" s="110" t="s">
        <v>13</v>
      </c>
      <c r="B10" s="17">
        <v>1</v>
      </c>
      <c r="C10" s="29" t="s">
        <v>102</v>
      </c>
      <c r="D10" s="45">
        <v>45546</v>
      </c>
      <c r="E10" s="34">
        <v>1200000</v>
      </c>
      <c r="F10" s="16"/>
    </row>
    <row r="11" spans="1:6" ht="36" customHeight="1" x14ac:dyDescent="0.3">
      <c r="A11" s="110"/>
      <c r="B11" s="17">
        <v>2</v>
      </c>
      <c r="C11" s="29" t="s">
        <v>42</v>
      </c>
      <c r="D11" s="45">
        <v>45569</v>
      </c>
      <c r="E11" s="34">
        <v>2400000</v>
      </c>
      <c r="F11" s="16"/>
    </row>
    <row r="12" spans="1:6" ht="36" customHeight="1" x14ac:dyDescent="0.3">
      <c r="A12" s="110"/>
      <c r="B12" s="17">
        <v>3</v>
      </c>
      <c r="C12" s="29" t="s">
        <v>43</v>
      </c>
      <c r="D12" s="45">
        <v>45569</v>
      </c>
      <c r="E12" s="34">
        <v>2360000</v>
      </c>
      <c r="F12" s="16"/>
    </row>
    <row r="13" spans="1:6" ht="36" customHeight="1" x14ac:dyDescent="0.3">
      <c r="A13" s="111"/>
      <c r="B13" s="17" t="s">
        <v>11</v>
      </c>
      <c r="C13" s="72">
        <f>SUM(E10:E12)</f>
        <v>5960000</v>
      </c>
      <c r="D13" s="72"/>
      <c r="E13" s="72"/>
      <c r="F13" s="16"/>
    </row>
    <row r="14" spans="1:6" ht="36" customHeight="1" x14ac:dyDescent="0.3">
      <c r="A14" s="62" t="s">
        <v>14</v>
      </c>
      <c r="B14" s="17"/>
      <c r="C14" s="30"/>
      <c r="D14" s="33"/>
      <c r="E14" s="35"/>
      <c r="F14" s="16"/>
    </row>
    <row r="15" spans="1:6" ht="36" customHeight="1" x14ac:dyDescent="0.3">
      <c r="A15" s="62"/>
      <c r="B15" s="17" t="s">
        <v>11</v>
      </c>
      <c r="C15" s="72">
        <f>E14</f>
        <v>0</v>
      </c>
      <c r="D15" s="72"/>
      <c r="E15" s="72"/>
      <c r="F15" s="16"/>
    </row>
    <row r="16" spans="1:6" ht="36" customHeight="1" x14ac:dyDescent="0.3">
      <c r="A16" s="62" t="s">
        <v>12</v>
      </c>
      <c r="B16" s="17"/>
      <c r="C16" s="16"/>
      <c r="D16" s="16"/>
      <c r="E16" s="16"/>
      <c r="F16" s="16"/>
    </row>
    <row r="17" spans="1:6" ht="36" customHeight="1" x14ac:dyDescent="0.3">
      <c r="A17" s="62"/>
      <c r="B17" s="17" t="s">
        <v>11</v>
      </c>
      <c r="C17" s="72">
        <f>E16</f>
        <v>0</v>
      </c>
      <c r="D17" s="72"/>
      <c r="E17" s="72"/>
      <c r="F17" s="16"/>
    </row>
    <row r="18" spans="1:6" ht="36" customHeight="1" x14ac:dyDescent="0.3">
      <c r="A18" s="62" t="s">
        <v>34</v>
      </c>
      <c r="B18" s="17"/>
      <c r="C18" s="16"/>
      <c r="D18" s="16"/>
      <c r="E18" s="16"/>
      <c r="F18" s="16"/>
    </row>
    <row r="19" spans="1:6" ht="36" customHeight="1" x14ac:dyDescent="0.3">
      <c r="A19" s="62"/>
      <c r="B19" s="17" t="s">
        <v>11</v>
      </c>
      <c r="C19" s="72">
        <f>E18</f>
        <v>0</v>
      </c>
      <c r="D19" s="72"/>
      <c r="E19" s="72"/>
      <c r="F19" s="16"/>
    </row>
    <row r="20" spans="1:6" ht="36" customHeight="1" x14ac:dyDescent="0.3">
      <c r="A20" s="109" t="s">
        <v>24</v>
      </c>
      <c r="B20" s="17">
        <v>1</v>
      </c>
      <c r="C20" s="36" t="s">
        <v>103</v>
      </c>
      <c r="D20" s="45">
        <v>45540</v>
      </c>
      <c r="E20" s="37">
        <v>97080</v>
      </c>
      <c r="F20" s="16"/>
    </row>
    <row r="21" spans="1:6" ht="36" customHeight="1" x14ac:dyDescent="0.3">
      <c r="A21" s="110"/>
      <c r="B21" s="17">
        <v>2</v>
      </c>
      <c r="C21" s="36" t="s">
        <v>124</v>
      </c>
      <c r="D21" s="45">
        <v>45546</v>
      </c>
      <c r="E21" s="37">
        <v>103050</v>
      </c>
      <c r="F21" s="16"/>
    </row>
    <row r="22" spans="1:6" ht="36" customHeight="1" x14ac:dyDescent="0.3">
      <c r="A22" s="110"/>
      <c r="B22" s="17">
        <v>3</v>
      </c>
      <c r="C22" s="36" t="s">
        <v>104</v>
      </c>
      <c r="D22" s="45">
        <v>45558</v>
      </c>
      <c r="E22" s="38">
        <v>80000</v>
      </c>
      <c r="F22" s="16"/>
    </row>
    <row r="23" spans="1:6" ht="36" customHeight="1" x14ac:dyDescent="0.3">
      <c r="A23" s="111"/>
      <c r="B23" s="17" t="s">
        <v>11</v>
      </c>
      <c r="C23" s="72">
        <f>SUM(E20:E22)</f>
        <v>280130</v>
      </c>
      <c r="D23" s="72"/>
      <c r="E23" s="72"/>
      <c r="F23" s="16"/>
    </row>
  </sheetData>
  <mergeCells count="22">
    <mergeCell ref="A18:A19"/>
    <mergeCell ref="C19:E19"/>
    <mergeCell ref="A20:A23"/>
    <mergeCell ref="C23:E23"/>
    <mergeCell ref="A10:A13"/>
    <mergeCell ref="C13:E13"/>
    <mergeCell ref="A14:A15"/>
    <mergeCell ref="C15:E15"/>
    <mergeCell ref="A16:A17"/>
    <mergeCell ref="C17:E17"/>
    <mergeCell ref="C6:D6"/>
    <mergeCell ref="A7:F7"/>
    <mergeCell ref="A8:B8"/>
    <mergeCell ref="A9:B9"/>
    <mergeCell ref="C9:E9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F22"/>
  <sheetViews>
    <sheetView view="pageBreakPreview" zoomScale="85" zoomScaleNormal="85" zoomScaleSheetLayoutView="100" workbookViewId="0">
      <selection activeCell="C15" sqref="C15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16384" width="9" style="6"/>
  </cols>
  <sheetData>
    <row r="1" spans="1:6" s="4" customFormat="1" ht="45" customHeight="1" x14ac:dyDescent="0.3">
      <c r="A1" s="76" t="s">
        <v>76</v>
      </c>
      <c r="B1" s="77"/>
      <c r="C1" s="77"/>
      <c r="D1" s="77"/>
      <c r="E1" s="77"/>
      <c r="F1" s="78"/>
    </row>
    <row r="2" spans="1:6" ht="36" customHeight="1" x14ac:dyDescent="0.3">
      <c r="A2" s="5" t="s">
        <v>0</v>
      </c>
      <c r="B2" s="112" t="s">
        <v>46</v>
      </c>
      <c r="C2" s="113"/>
      <c r="D2" s="5" t="s">
        <v>1</v>
      </c>
      <c r="E2" s="112" t="s">
        <v>47</v>
      </c>
      <c r="F2" s="113"/>
    </row>
    <row r="3" spans="1:6" ht="36" customHeight="1" x14ac:dyDescent="0.3">
      <c r="A3" s="81" t="s">
        <v>2</v>
      </c>
      <c r="B3" s="82"/>
      <c r="C3" s="82"/>
      <c r="D3" s="82"/>
      <c r="E3" s="83"/>
      <c r="F3" s="7"/>
    </row>
    <row r="4" spans="1:6" ht="36" customHeight="1" x14ac:dyDescent="0.3">
      <c r="A4" s="5" t="s">
        <v>3</v>
      </c>
      <c r="B4" s="5" t="s">
        <v>4</v>
      </c>
      <c r="C4" s="84" t="s">
        <v>5</v>
      </c>
      <c r="D4" s="85"/>
      <c r="E4" s="5" t="s">
        <v>6</v>
      </c>
      <c r="F4" s="5" t="s">
        <v>7</v>
      </c>
    </row>
    <row r="5" spans="1:6" ht="36" customHeight="1" x14ac:dyDescent="0.3">
      <c r="A5" s="84" t="s">
        <v>10</v>
      </c>
      <c r="B5" s="85"/>
      <c r="C5" s="79"/>
      <c r="D5" s="80"/>
      <c r="E5" s="53">
        <f>SUM(E6:E6)</f>
        <v>0</v>
      </c>
      <c r="F5" s="9"/>
    </row>
    <row r="6" spans="1:6" ht="36" customHeight="1" x14ac:dyDescent="0.3">
      <c r="A6" s="7">
        <v>1</v>
      </c>
      <c r="B6" s="41"/>
      <c r="C6" s="114"/>
      <c r="D6" s="115"/>
      <c r="E6" s="42"/>
      <c r="F6" s="9"/>
    </row>
    <row r="7" spans="1:6" ht="36" customHeight="1" x14ac:dyDescent="0.3">
      <c r="A7" s="81" t="s">
        <v>31</v>
      </c>
      <c r="B7" s="82"/>
      <c r="C7" s="82"/>
      <c r="D7" s="82"/>
      <c r="E7" s="82"/>
      <c r="F7" s="83"/>
    </row>
    <row r="8" spans="1:6" ht="36" customHeight="1" x14ac:dyDescent="0.3">
      <c r="A8" s="84" t="s">
        <v>8</v>
      </c>
      <c r="B8" s="85"/>
      <c r="C8" s="5" t="s">
        <v>9</v>
      </c>
      <c r="D8" s="5" t="s">
        <v>4</v>
      </c>
      <c r="E8" s="5" t="s">
        <v>6</v>
      </c>
      <c r="F8" s="5" t="s">
        <v>7</v>
      </c>
    </row>
    <row r="9" spans="1:6" ht="36" customHeight="1" x14ac:dyDescent="0.3">
      <c r="A9" s="84" t="s">
        <v>10</v>
      </c>
      <c r="B9" s="85"/>
      <c r="C9" s="94">
        <f>C12+C14+C16+C18+C20</f>
        <v>21495840</v>
      </c>
      <c r="D9" s="95"/>
      <c r="E9" s="96"/>
      <c r="F9" s="9"/>
    </row>
    <row r="10" spans="1:6" ht="36" customHeight="1" x14ac:dyDescent="0.3">
      <c r="A10" s="86" t="s">
        <v>32</v>
      </c>
      <c r="B10" s="5">
        <v>1</v>
      </c>
      <c r="C10" s="10" t="s">
        <v>74</v>
      </c>
      <c r="D10" s="13" t="s">
        <v>85</v>
      </c>
      <c r="E10" s="43">
        <v>12175000</v>
      </c>
      <c r="F10" s="9"/>
    </row>
    <row r="11" spans="1:6" ht="36" customHeight="1" x14ac:dyDescent="0.3">
      <c r="A11" s="97"/>
      <c r="B11" s="5">
        <v>2</v>
      </c>
      <c r="C11" s="10" t="s">
        <v>75</v>
      </c>
      <c r="D11" s="13" t="s">
        <v>85</v>
      </c>
      <c r="E11" s="43">
        <v>8975000</v>
      </c>
      <c r="F11" s="9"/>
    </row>
    <row r="12" spans="1:6" ht="36" customHeight="1" x14ac:dyDescent="0.3">
      <c r="A12" s="87"/>
      <c r="B12" s="5" t="s">
        <v>11</v>
      </c>
      <c r="C12" s="88">
        <f>SUM(E10:E11)</f>
        <v>21150000</v>
      </c>
      <c r="D12" s="89"/>
      <c r="E12" s="90"/>
      <c r="F12" s="9"/>
    </row>
    <row r="13" spans="1:6" ht="36" customHeight="1" x14ac:dyDescent="0.3">
      <c r="A13" s="86" t="s">
        <v>33</v>
      </c>
      <c r="B13" s="5">
        <v>1</v>
      </c>
      <c r="C13" s="10"/>
      <c r="D13" s="13"/>
      <c r="E13" s="11"/>
      <c r="F13" s="9"/>
    </row>
    <row r="14" spans="1:6" ht="36" customHeight="1" x14ac:dyDescent="0.3">
      <c r="A14" s="87"/>
      <c r="B14" s="5" t="s">
        <v>11</v>
      </c>
      <c r="C14" s="101">
        <f>SUM(E13:E13)</f>
        <v>0</v>
      </c>
      <c r="D14" s="102"/>
      <c r="E14" s="103"/>
      <c r="F14" s="9"/>
    </row>
    <row r="15" spans="1:6" ht="36" customHeight="1" x14ac:dyDescent="0.3">
      <c r="A15" s="86" t="s">
        <v>12</v>
      </c>
      <c r="B15" s="5">
        <v>1</v>
      </c>
      <c r="C15" s="10"/>
      <c r="D15" s="10"/>
      <c r="E15" s="12"/>
      <c r="F15" s="9"/>
    </row>
    <row r="16" spans="1:6" ht="36" customHeight="1" x14ac:dyDescent="0.3">
      <c r="A16" s="87"/>
      <c r="B16" s="5" t="s">
        <v>11</v>
      </c>
      <c r="C16" s="98">
        <v>0</v>
      </c>
      <c r="D16" s="99"/>
      <c r="E16" s="100"/>
      <c r="F16" s="9"/>
    </row>
    <row r="17" spans="1:6" ht="36" customHeight="1" x14ac:dyDescent="0.3">
      <c r="A17" s="86" t="s">
        <v>34</v>
      </c>
      <c r="B17" s="5">
        <v>1</v>
      </c>
      <c r="C17" s="10"/>
      <c r="D17" s="13"/>
      <c r="E17" s="11"/>
      <c r="F17" s="9"/>
    </row>
    <row r="18" spans="1:6" ht="36" customHeight="1" x14ac:dyDescent="0.3">
      <c r="A18" s="87"/>
      <c r="B18" s="5" t="s">
        <v>11</v>
      </c>
      <c r="C18" s="101">
        <f>SUM(E17:E17)</f>
        <v>0</v>
      </c>
      <c r="D18" s="102"/>
      <c r="E18" s="103"/>
      <c r="F18" s="9"/>
    </row>
    <row r="19" spans="1:6" ht="36" customHeight="1" x14ac:dyDescent="0.3">
      <c r="A19" s="86" t="s">
        <v>35</v>
      </c>
      <c r="B19" s="5">
        <v>1</v>
      </c>
      <c r="C19" s="10" t="s">
        <v>77</v>
      </c>
      <c r="D19" s="13" t="s">
        <v>78</v>
      </c>
      <c r="E19" s="43">
        <v>345840</v>
      </c>
      <c r="F19" s="9"/>
    </row>
    <row r="20" spans="1:6" ht="36" customHeight="1" x14ac:dyDescent="0.3">
      <c r="A20" s="87"/>
      <c r="B20" s="5" t="s">
        <v>11</v>
      </c>
      <c r="C20" s="104">
        <f>SUM(E19:E19)</f>
        <v>345840</v>
      </c>
      <c r="D20" s="105"/>
      <c r="E20" s="106"/>
      <c r="F20" s="9"/>
    </row>
    <row r="21" spans="1:6" x14ac:dyDescent="0.3">
      <c r="E21" s="14"/>
    </row>
    <row r="22" spans="1:6" x14ac:dyDescent="0.3">
      <c r="E22" s="14"/>
    </row>
  </sheetData>
  <mergeCells count="22">
    <mergeCell ref="A19:A20"/>
    <mergeCell ref="C20:E20"/>
    <mergeCell ref="A13:A14"/>
    <mergeCell ref="C14:E14"/>
    <mergeCell ref="A15:A16"/>
    <mergeCell ref="C16:E16"/>
    <mergeCell ref="A17:A18"/>
    <mergeCell ref="C18:E18"/>
    <mergeCell ref="A10:A12"/>
    <mergeCell ref="C12:E12"/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F22"/>
  <sheetViews>
    <sheetView view="pageBreakPreview" zoomScale="80" zoomScaleNormal="100" zoomScaleSheetLayoutView="80" workbookViewId="0">
      <selection activeCell="I8" sqref="I8"/>
    </sheetView>
  </sheetViews>
  <sheetFormatPr defaultRowHeight="16.5" x14ac:dyDescent="0.3"/>
  <cols>
    <col min="1" max="1" width="11.875" style="1" customWidth="1"/>
    <col min="2" max="2" width="14.75" style="1" customWidth="1"/>
    <col min="3" max="3" width="56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6" t="s">
        <v>86</v>
      </c>
      <c r="B1" s="117"/>
      <c r="C1" s="117"/>
      <c r="D1" s="117"/>
      <c r="E1" s="117"/>
      <c r="F1" s="118"/>
    </row>
    <row r="2" spans="1:6" ht="36" customHeight="1" x14ac:dyDescent="0.3">
      <c r="A2" s="17" t="s">
        <v>0</v>
      </c>
      <c r="B2" s="119" t="s">
        <v>44</v>
      </c>
      <c r="C2" s="119"/>
      <c r="D2" s="17" t="s">
        <v>1</v>
      </c>
      <c r="E2" s="119" t="s">
        <v>45</v>
      </c>
      <c r="F2" s="119"/>
    </row>
    <row r="3" spans="1:6" ht="36" customHeight="1" x14ac:dyDescent="0.3">
      <c r="A3" s="120" t="s">
        <v>2</v>
      </c>
      <c r="B3" s="121"/>
      <c r="C3" s="121"/>
      <c r="D3" s="121"/>
      <c r="E3" s="122"/>
      <c r="F3" s="29"/>
    </row>
    <row r="4" spans="1:6" ht="36" customHeight="1" x14ac:dyDescent="0.3">
      <c r="A4" s="17" t="s">
        <v>3</v>
      </c>
      <c r="B4" s="17" t="s">
        <v>4</v>
      </c>
      <c r="C4" s="68" t="s">
        <v>37</v>
      </c>
      <c r="D4" s="69"/>
      <c r="E4" s="17" t="s">
        <v>22</v>
      </c>
      <c r="F4" s="17" t="s">
        <v>7</v>
      </c>
    </row>
    <row r="5" spans="1:6" ht="36" customHeight="1" x14ac:dyDescent="0.3">
      <c r="A5" s="68" t="s">
        <v>17</v>
      </c>
      <c r="B5" s="69"/>
      <c r="C5" s="79"/>
      <c r="D5" s="80"/>
      <c r="E5" s="53">
        <f>SUM(E6:E6)</f>
        <v>0</v>
      </c>
      <c r="F5" s="16"/>
    </row>
    <row r="6" spans="1:6" ht="36" customHeight="1" x14ac:dyDescent="0.3">
      <c r="A6" s="20">
        <v>1</v>
      </c>
      <c r="B6" s="40"/>
      <c r="C6" s="27"/>
      <c r="D6" s="26"/>
      <c r="E6" s="25"/>
      <c r="F6" s="20"/>
    </row>
    <row r="7" spans="1:6" ht="36" customHeight="1" x14ac:dyDescent="0.3">
      <c r="A7" s="120" t="s">
        <v>19</v>
      </c>
      <c r="B7" s="121"/>
      <c r="C7" s="121"/>
      <c r="D7" s="121"/>
      <c r="E7" s="121"/>
      <c r="F7" s="122"/>
    </row>
    <row r="8" spans="1:6" ht="36" customHeight="1" x14ac:dyDescent="0.3">
      <c r="A8" s="68" t="s">
        <v>8</v>
      </c>
      <c r="B8" s="69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8" t="s">
        <v>10</v>
      </c>
      <c r="B9" s="69"/>
      <c r="C9" s="123">
        <f>C12+C14+C16+C18+C20</f>
        <v>7255300</v>
      </c>
      <c r="D9" s="124"/>
      <c r="E9" s="125"/>
      <c r="F9" s="16"/>
    </row>
    <row r="10" spans="1:6" ht="36" customHeight="1" x14ac:dyDescent="0.3">
      <c r="A10" s="109" t="s">
        <v>13</v>
      </c>
      <c r="B10" s="17">
        <v>1</v>
      </c>
      <c r="C10" s="24" t="s">
        <v>88</v>
      </c>
      <c r="D10" s="23" t="s">
        <v>87</v>
      </c>
      <c r="E10" s="22">
        <v>4675000</v>
      </c>
      <c r="F10" s="16"/>
    </row>
    <row r="11" spans="1:6" ht="36" customHeight="1" x14ac:dyDescent="0.3">
      <c r="A11" s="110"/>
      <c r="B11" s="17">
        <v>2</v>
      </c>
      <c r="C11" s="24" t="s">
        <v>89</v>
      </c>
      <c r="D11" s="23" t="s">
        <v>87</v>
      </c>
      <c r="E11" s="22">
        <v>2465000</v>
      </c>
      <c r="F11" s="16"/>
    </row>
    <row r="12" spans="1:6" ht="36" customHeight="1" x14ac:dyDescent="0.3">
      <c r="A12" s="111"/>
      <c r="B12" s="17" t="s">
        <v>11</v>
      </c>
      <c r="C12" s="126">
        <f>SUM(E10:E11)</f>
        <v>7140000</v>
      </c>
      <c r="D12" s="127"/>
      <c r="E12" s="128"/>
      <c r="F12" s="16"/>
    </row>
    <row r="13" spans="1:6" ht="36" customHeight="1" x14ac:dyDescent="0.3">
      <c r="A13" s="109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1"/>
      <c r="B14" s="17" t="s">
        <v>11</v>
      </c>
      <c r="C14" s="132">
        <f>SUM(E13:E13)</f>
        <v>0</v>
      </c>
      <c r="D14" s="133"/>
      <c r="E14" s="134"/>
      <c r="F14" s="16"/>
    </row>
    <row r="15" spans="1:6" ht="36" customHeight="1" x14ac:dyDescent="0.3">
      <c r="A15" s="109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1"/>
      <c r="B16" s="17" t="s">
        <v>11</v>
      </c>
      <c r="C16" s="135">
        <v>0</v>
      </c>
      <c r="D16" s="136"/>
      <c r="E16" s="137"/>
      <c r="F16" s="16"/>
    </row>
    <row r="17" spans="1:6" ht="36" customHeight="1" x14ac:dyDescent="0.3">
      <c r="A17" s="109" t="s">
        <v>34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1"/>
      <c r="B18" s="17" t="s">
        <v>11</v>
      </c>
      <c r="C18" s="132">
        <f>SUM(E17:E17)</f>
        <v>0</v>
      </c>
      <c r="D18" s="133"/>
      <c r="E18" s="134"/>
      <c r="F18" s="16"/>
    </row>
    <row r="19" spans="1:6" ht="36" customHeight="1" x14ac:dyDescent="0.3">
      <c r="A19" s="109" t="s">
        <v>24</v>
      </c>
      <c r="B19" s="17">
        <v>1</v>
      </c>
      <c r="C19" s="27" t="s">
        <v>90</v>
      </c>
      <c r="D19" s="28" t="s">
        <v>91</v>
      </c>
      <c r="E19" s="18">
        <v>115300</v>
      </c>
      <c r="F19" s="16"/>
    </row>
    <row r="20" spans="1:6" ht="36" customHeight="1" x14ac:dyDescent="0.3">
      <c r="A20" s="111"/>
      <c r="B20" s="17" t="s">
        <v>11</v>
      </c>
      <c r="C20" s="129">
        <f>SUM(E19:E19)</f>
        <v>115300</v>
      </c>
      <c r="D20" s="130"/>
      <c r="E20" s="131"/>
      <c r="F20" s="16"/>
    </row>
    <row r="21" spans="1:6" x14ac:dyDescent="0.3">
      <c r="E21" s="3"/>
    </row>
    <row r="22" spans="1:6" x14ac:dyDescent="0.3">
      <c r="E22" s="3"/>
    </row>
  </sheetData>
  <mergeCells count="21">
    <mergeCell ref="A19:A20"/>
    <mergeCell ref="C20:E20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F22"/>
  <sheetViews>
    <sheetView view="pageBreakPreview" zoomScale="85" zoomScaleNormal="100" zoomScaleSheetLayoutView="85" workbookViewId="0">
      <selection activeCell="E11" sqref="E11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6" t="s">
        <v>84</v>
      </c>
      <c r="B1" s="117"/>
      <c r="C1" s="117"/>
      <c r="D1" s="117"/>
      <c r="E1" s="117"/>
      <c r="F1" s="118"/>
    </row>
    <row r="2" spans="1:6" ht="36" customHeight="1" x14ac:dyDescent="0.3">
      <c r="A2" s="17" t="s">
        <v>0</v>
      </c>
      <c r="B2" s="119" t="s">
        <v>39</v>
      </c>
      <c r="C2" s="119"/>
      <c r="D2" s="17" t="s">
        <v>1</v>
      </c>
      <c r="E2" s="119" t="s">
        <v>38</v>
      </c>
      <c r="F2" s="119"/>
    </row>
    <row r="3" spans="1:6" ht="36" customHeight="1" x14ac:dyDescent="0.3">
      <c r="A3" s="120" t="s">
        <v>2</v>
      </c>
      <c r="B3" s="121"/>
      <c r="C3" s="121"/>
      <c r="D3" s="121"/>
      <c r="E3" s="122"/>
      <c r="F3" s="29"/>
    </row>
    <row r="4" spans="1:6" ht="36" customHeight="1" x14ac:dyDescent="0.3">
      <c r="A4" s="17" t="s">
        <v>3</v>
      </c>
      <c r="B4" s="17" t="s">
        <v>4</v>
      </c>
      <c r="C4" s="68" t="s">
        <v>37</v>
      </c>
      <c r="D4" s="69"/>
      <c r="E4" s="17" t="s">
        <v>22</v>
      </c>
      <c r="F4" s="17" t="s">
        <v>7</v>
      </c>
    </row>
    <row r="5" spans="1:6" ht="36" customHeight="1" x14ac:dyDescent="0.3">
      <c r="A5" s="68" t="s">
        <v>17</v>
      </c>
      <c r="B5" s="69"/>
      <c r="C5" s="63"/>
      <c r="D5" s="64"/>
      <c r="E5" s="53">
        <f>SUM(E6:E6)</f>
        <v>0</v>
      </c>
      <c r="F5" s="16"/>
    </row>
    <row r="6" spans="1:6" ht="36" customHeight="1" x14ac:dyDescent="0.3">
      <c r="A6" s="29">
        <v>1</v>
      </c>
      <c r="B6" s="28"/>
      <c r="C6" s="138"/>
      <c r="D6" s="139"/>
      <c r="E6" s="25"/>
      <c r="F6" s="16"/>
    </row>
    <row r="7" spans="1:6" ht="36" customHeight="1" x14ac:dyDescent="0.3">
      <c r="A7" s="120" t="s">
        <v>19</v>
      </c>
      <c r="B7" s="121"/>
      <c r="C7" s="121"/>
      <c r="D7" s="121"/>
      <c r="E7" s="121"/>
      <c r="F7" s="122"/>
    </row>
    <row r="8" spans="1:6" ht="36" customHeight="1" x14ac:dyDescent="0.3">
      <c r="A8" s="68" t="s">
        <v>8</v>
      </c>
      <c r="B8" s="69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8" t="s">
        <v>10</v>
      </c>
      <c r="B9" s="69"/>
      <c r="C9" s="123">
        <f>C12+C14+C16+C18+C20</f>
        <v>9181560</v>
      </c>
      <c r="D9" s="124"/>
      <c r="E9" s="125"/>
      <c r="F9" s="16"/>
    </row>
    <row r="10" spans="1:6" ht="36" customHeight="1" x14ac:dyDescent="0.3">
      <c r="A10" s="109" t="s">
        <v>13</v>
      </c>
      <c r="B10" s="17">
        <v>1</v>
      </c>
      <c r="C10" s="24" t="s">
        <v>80</v>
      </c>
      <c r="D10" s="23" t="s">
        <v>82</v>
      </c>
      <c r="E10" s="22">
        <v>4800000</v>
      </c>
      <c r="F10" s="16"/>
    </row>
    <row r="11" spans="1:6" ht="36" customHeight="1" x14ac:dyDescent="0.3">
      <c r="A11" s="110"/>
      <c r="B11" s="17">
        <v>2</v>
      </c>
      <c r="C11" s="24" t="s">
        <v>83</v>
      </c>
      <c r="D11" s="23" t="s">
        <v>81</v>
      </c>
      <c r="E11" s="22">
        <v>4237500</v>
      </c>
      <c r="F11" s="16"/>
    </row>
    <row r="12" spans="1:6" ht="36" customHeight="1" x14ac:dyDescent="0.3">
      <c r="A12" s="111"/>
      <c r="B12" s="17" t="s">
        <v>11</v>
      </c>
      <c r="C12" s="126">
        <f>SUM(E10:E11)</f>
        <v>9037500</v>
      </c>
      <c r="D12" s="127"/>
      <c r="E12" s="128"/>
      <c r="F12" s="16"/>
    </row>
    <row r="13" spans="1:6" ht="36" customHeight="1" x14ac:dyDescent="0.3">
      <c r="A13" s="109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1"/>
      <c r="B14" s="17" t="s">
        <v>11</v>
      </c>
      <c r="C14" s="132">
        <f>SUM(E13:E13)</f>
        <v>0</v>
      </c>
      <c r="D14" s="133"/>
      <c r="E14" s="134"/>
      <c r="F14" s="16"/>
    </row>
    <row r="15" spans="1:6" ht="36" customHeight="1" x14ac:dyDescent="0.3">
      <c r="A15" s="109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1"/>
      <c r="B16" s="17" t="s">
        <v>11</v>
      </c>
      <c r="C16" s="135">
        <v>0</v>
      </c>
      <c r="D16" s="136"/>
      <c r="E16" s="137"/>
      <c r="F16" s="16"/>
    </row>
    <row r="17" spans="1:6" ht="36" customHeight="1" x14ac:dyDescent="0.3">
      <c r="A17" s="109" t="s">
        <v>34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1"/>
      <c r="B18" s="17" t="s">
        <v>11</v>
      </c>
      <c r="C18" s="132">
        <f>SUM(E17:E17)</f>
        <v>0</v>
      </c>
      <c r="D18" s="133"/>
      <c r="E18" s="134"/>
      <c r="F18" s="16"/>
    </row>
    <row r="19" spans="1:6" ht="36" customHeight="1" x14ac:dyDescent="0.3">
      <c r="A19" s="109" t="s">
        <v>24</v>
      </c>
      <c r="B19" s="17">
        <v>1</v>
      </c>
      <c r="C19" s="20" t="s">
        <v>79</v>
      </c>
      <c r="D19" s="19" t="s">
        <v>51</v>
      </c>
      <c r="E19" s="18">
        <v>144060</v>
      </c>
      <c r="F19" s="16"/>
    </row>
    <row r="20" spans="1:6" ht="36" customHeight="1" x14ac:dyDescent="0.3">
      <c r="A20" s="111"/>
      <c r="B20" s="17" t="s">
        <v>11</v>
      </c>
      <c r="C20" s="129">
        <f>SUM(E19:E19)</f>
        <v>144060</v>
      </c>
      <c r="D20" s="130"/>
      <c r="E20" s="131"/>
      <c r="F20" s="16"/>
    </row>
    <row r="21" spans="1:6" x14ac:dyDescent="0.3">
      <c r="E21" s="3"/>
    </row>
    <row r="22" spans="1:6" x14ac:dyDescent="0.3">
      <c r="E22" s="3"/>
    </row>
  </sheetData>
  <mergeCells count="22">
    <mergeCell ref="A15:A16"/>
    <mergeCell ref="A13:A14"/>
    <mergeCell ref="C16:E16"/>
    <mergeCell ref="A19:A20"/>
    <mergeCell ref="A17:A18"/>
    <mergeCell ref="C18:E18"/>
    <mergeCell ref="C14:E14"/>
    <mergeCell ref="C20:E20"/>
    <mergeCell ref="A7:F7"/>
    <mergeCell ref="A8:B8"/>
    <mergeCell ref="A9:B9"/>
    <mergeCell ref="C9:E9"/>
    <mergeCell ref="C12:E12"/>
    <mergeCell ref="A10:A12"/>
    <mergeCell ref="C6:D6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F22"/>
  <sheetViews>
    <sheetView view="pageBreakPreview" zoomScale="80" zoomScaleNormal="100" zoomScaleSheetLayoutView="80" workbookViewId="0">
      <selection activeCell="A10" sqref="A10:A12"/>
    </sheetView>
  </sheetViews>
  <sheetFormatPr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6" t="s">
        <v>92</v>
      </c>
      <c r="B1" s="117"/>
      <c r="C1" s="117"/>
      <c r="D1" s="117"/>
      <c r="E1" s="117"/>
      <c r="F1" s="118"/>
    </row>
    <row r="2" spans="1:6" ht="36" customHeight="1" x14ac:dyDescent="0.3">
      <c r="A2" s="17" t="s">
        <v>0</v>
      </c>
      <c r="B2" s="119" t="s">
        <v>48</v>
      </c>
      <c r="C2" s="119"/>
      <c r="D2" s="17" t="s">
        <v>1</v>
      </c>
      <c r="E2" s="119" t="s">
        <v>45</v>
      </c>
      <c r="F2" s="119"/>
    </row>
    <row r="3" spans="1:6" ht="36" customHeight="1" x14ac:dyDescent="0.3">
      <c r="A3" s="120" t="s">
        <v>2</v>
      </c>
      <c r="B3" s="121"/>
      <c r="C3" s="121"/>
      <c r="D3" s="121"/>
      <c r="E3" s="122"/>
      <c r="F3" s="29"/>
    </row>
    <row r="4" spans="1:6" ht="36" customHeight="1" x14ac:dyDescent="0.3">
      <c r="A4" s="17" t="s">
        <v>3</v>
      </c>
      <c r="B4" s="17" t="s">
        <v>4</v>
      </c>
      <c r="C4" s="68" t="s">
        <v>37</v>
      </c>
      <c r="D4" s="69"/>
      <c r="E4" s="17" t="s">
        <v>22</v>
      </c>
      <c r="F4" s="17" t="s">
        <v>7</v>
      </c>
    </row>
    <row r="5" spans="1:6" ht="36" customHeight="1" x14ac:dyDescent="0.3">
      <c r="A5" s="68" t="s">
        <v>17</v>
      </c>
      <c r="B5" s="69"/>
      <c r="C5" s="63"/>
      <c r="D5" s="64"/>
      <c r="E5" s="53">
        <f>SUM(E6:E6)</f>
        <v>0</v>
      </c>
      <c r="F5" s="16"/>
    </row>
    <row r="6" spans="1:6" ht="36" customHeight="1" x14ac:dyDescent="0.3">
      <c r="A6" s="29">
        <v>1</v>
      </c>
      <c r="B6" s="44"/>
      <c r="C6" s="27"/>
      <c r="D6" s="26"/>
      <c r="E6" s="25"/>
      <c r="F6" s="16"/>
    </row>
    <row r="7" spans="1:6" ht="36" customHeight="1" x14ac:dyDescent="0.3">
      <c r="A7" s="120" t="s">
        <v>19</v>
      </c>
      <c r="B7" s="121"/>
      <c r="C7" s="121"/>
      <c r="D7" s="121"/>
      <c r="E7" s="121"/>
      <c r="F7" s="122"/>
    </row>
    <row r="8" spans="1:6" ht="36" customHeight="1" x14ac:dyDescent="0.3">
      <c r="A8" s="68" t="s">
        <v>8</v>
      </c>
      <c r="B8" s="69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8" t="s">
        <v>10</v>
      </c>
      <c r="B9" s="69"/>
      <c r="C9" s="123">
        <f>C12+C14+C16+C18+C20</f>
        <v>12768900</v>
      </c>
      <c r="D9" s="124"/>
      <c r="E9" s="125"/>
      <c r="F9" s="16"/>
    </row>
    <row r="10" spans="1:6" ht="36" customHeight="1" x14ac:dyDescent="0.3">
      <c r="A10" s="109" t="s">
        <v>13</v>
      </c>
      <c r="B10" s="17">
        <v>1</v>
      </c>
      <c r="C10" s="24" t="s">
        <v>93</v>
      </c>
      <c r="D10" s="23" t="s">
        <v>81</v>
      </c>
      <c r="E10" s="22">
        <v>7225000</v>
      </c>
      <c r="F10" s="16"/>
    </row>
    <row r="11" spans="1:6" ht="36" customHeight="1" x14ac:dyDescent="0.3">
      <c r="A11" s="110"/>
      <c r="B11" s="17">
        <v>2</v>
      </c>
      <c r="C11" s="24" t="s">
        <v>94</v>
      </c>
      <c r="D11" s="23" t="s">
        <v>81</v>
      </c>
      <c r="E11" s="22">
        <v>5362500</v>
      </c>
      <c r="F11" s="16"/>
    </row>
    <row r="12" spans="1:6" ht="36" customHeight="1" x14ac:dyDescent="0.3">
      <c r="A12" s="111"/>
      <c r="B12" s="17" t="s">
        <v>11</v>
      </c>
      <c r="C12" s="126">
        <f>SUM(E10:E11)</f>
        <v>12587500</v>
      </c>
      <c r="D12" s="127"/>
      <c r="E12" s="128"/>
      <c r="F12" s="16"/>
    </row>
    <row r="13" spans="1:6" ht="36" customHeight="1" x14ac:dyDescent="0.3">
      <c r="A13" s="109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1"/>
      <c r="B14" s="17" t="s">
        <v>11</v>
      </c>
      <c r="C14" s="132">
        <f>SUM(E13:E13)</f>
        <v>0</v>
      </c>
      <c r="D14" s="133"/>
      <c r="E14" s="134"/>
      <c r="F14" s="16"/>
    </row>
    <row r="15" spans="1:6" ht="36" customHeight="1" x14ac:dyDescent="0.3">
      <c r="A15" s="109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1"/>
      <c r="B16" s="17" t="s">
        <v>11</v>
      </c>
      <c r="C16" s="135">
        <v>0</v>
      </c>
      <c r="D16" s="136"/>
      <c r="E16" s="137"/>
      <c r="F16" s="16"/>
    </row>
    <row r="17" spans="1:6" ht="36" customHeight="1" x14ac:dyDescent="0.3">
      <c r="A17" s="109" t="s">
        <v>34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1"/>
      <c r="B18" s="17" t="s">
        <v>11</v>
      </c>
      <c r="C18" s="132">
        <f>SUM(E17:E17)</f>
        <v>0</v>
      </c>
      <c r="D18" s="133"/>
      <c r="E18" s="134"/>
      <c r="F18" s="16"/>
    </row>
    <row r="19" spans="1:6" ht="36" customHeight="1" x14ac:dyDescent="0.3">
      <c r="A19" s="109" t="s">
        <v>24</v>
      </c>
      <c r="B19" s="17">
        <v>1</v>
      </c>
      <c r="C19" s="20" t="s">
        <v>95</v>
      </c>
      <c r="D19" s="19" t="s">
        <v>51</v>
      </c>
      <c r="E19" s="18">
        <v>181400</v>
      </c>
      <c r="F19" s="16"/>
    </row>
    <row r="20" spans="1:6" ht="36" customHeight="1" x14ac:dyDescent="0.3">
      <c r="A20" s="111"/>
      <c r="B20" s="17" t="s">
        <v>11</v>
      </c>
      <c r="C20" s="129">
        <f>SUM(E19:E19)</f>
        <v>181400</v>
      </c>
      <c r="D20" s="130"/>
      <c r="E20" s="131"/>
      <c r="F20" s="16"/>
    </row>
    <row r="21" spans="1:6" x14ac:dyDescent="0.3">
      <c r="E21" s="3"/>
    </row>
    <row r="22" spans="1:6" x14ac:dyDescent="0.3">
      <c r="E22" s="3"/>
    </row>
  </sheetData>
  <mergeCells count="21">
    <mergeCell ref="A19:A20"/>
    <mergeCell ref="C20:E20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6E97-7EFD-4ABB-AD52-9ACE3B77D6A6}">
  <dimension ref="A1:F24"/>
  <sheetViews>
    <sheetView tabSelected="1" zoomScale="85" zoomScaleNormal="85" workbookViewId="0">
      <selection activeCell="E12" sqref="E12"/>
    </sheetView>
  </sheetViews>
  <sheetFormatPr defaultRowHeight="16.5" x14ac:dyDescent="0.3"/>
  <cols>
    <col min="1" max="1" width="15.5" customWidth="1"/>
    <col min="2" max="2" width="15.25" customWidth="1"/>
    <col min="3" max="3" width="35.875" customWidth="1"/>
    <col min="4" max="4" width="19.25" customWidth="1"/>
    <col min="5" max="5" width="19" customWidth="1"/>
  </cols>
  <sheetData>
    <row r="1" spans="1:6" ht="40.5" customHeight="1" x14ac:dyDescent="0.3">
      <c r="A1" s="116" t="s">
        <v>125</v>
      </c>
      <c r="B1" s="117"/>
      <c r="C1" s="117"/>
      <c r="D1" s="117"/>
      <c r="E1" s="117"/>
      <c r="F1" s="118"/>
    </row>
    <row r="2" spans="1:6" ht="36" customHeight="1" x14ac:dyDescent="0.3">
      <c r="A2" s="17" t="s">
        <v>0</v>
      </c>
      <c r="B2" s="67" t="s">
        <v>126</v>
      </c>
      <c r="C2" s="67"/>
      <c r="D2" s="17" t="s">
        <v>1</v>
      </c>
      <c r="E2" s="67" t="s">
        <v>127</v>
      </c>
      <c r="F2" s="67"/>
    </row>
    <row r="3" spans="1:6" ht="36" customHeight="1" x14ac:dyDescent="0.3">
      <c r="A3" s="120" t="s">
        <v>2</v>
      </c>
      <c r="B3" s="121"/>
      <c r="C3" s="121"/>
      <c r="D3" s="121"/>
      <c r="E3" s="122"/>
      <c r="F3" s="140"/>
    </row>
    <row r="4" spans="1:6" ht="36" customHeight="1" x14ac:dyDescent="0.3">
      <c r="A4" s="17" t="s">
        <v>3</v>
      </c>
      <c r="B4" s="17" t="s">
        <v>4</v>
      </c>
      <c r="C4" s="68" t="s">
        <v>5</v>
      </c>
      <c r="D4" s="69"/>
      <c r="E4" s="17" t="s">
        <v>6</v>
      </c>
      <c r="F4" s="17" t="s">
        <v>7</v>
      </c>
    </row>
    <row r="5" spans="1:6" ht="36" customHeight="1" x14ac:dyDescent="0.3">
      <c r="A5" s="68" t="s">
        <v>10</v>
      </c>
      <c r="B5" s="69"/>
      <c r="C5" s="62"/>
      <c r="D5" s="62"/>
      <c r="E5" s="141">
        <f>E6+E8</f>
        <v>10098985</v>
      </c>
      <c r="F5" s="17"/>
    </row>
    <row r="6" spans="1:6" ht="36" customHeight="1" x14ac:dyDescent="0.3">
      <c r="A6" s="16">
        <v>1</v>
      </c>
      <c r="B6" s="142">
        <v>45540</v>
      </c>
      <c r="C6" s="67" t="s">
        <v>128</v>
      </c>
      <c r="D6" s="67"/>
      <c r="E6" s="51">
        <v>2893400</v>
      </c>
      <c r="F6" s="16"/>
    </row>
    <row r="7" spans="1:6" ht="36" customHeight="1" x14ac:dyDescent="0.3">
      <c r="A7" s="16">
        <v>2</v>
      </c>
      <c r="B7" s="142">
        <v>45577</v>
      </c>
      <c r="C7" s="67" t="s">
        <v>129</v>
      </c>
      <c r="D7" s="67"/>
      <c r="E7" s="51">
        <v>6288858</v>
      </c>
      <c r="F7" s="16"/>
    </row>
    <row r="8" spans="1:6" ht="36" customHeight="1" x14ac:dyDescent="0.3">
      <c r="A8" s="16">
        <v>3</v>
      </c>
      <c r="B8" s="142">
        <v>45577</v>
      </c>
      <c r="C8" s="143" t="s">
        <v>130</v>
      </c>
      <c r="D8" s="143"/>
      <c r="E8" s="144">
        <v>7205585</v>
      </c>
      <c r="F8" s="16"/>
    </row>
    <row r="9" spans="1:6" ht="36" customHeight="1" x14ac:dyDescent="0.3">
      <c r="A9" s="120" t="s">
        <v>31</v>
      </c>
      <c r="B9" s="121"/>
      <c r="C9" s="121"/>
      <c r="D9" s="121"/>
      <c r="E9" s="121"/>
      <c r="F9" s="122"/>
    </row>
    <row r="10" spans="1:6" ht="30.75" customHeight="1" x14ac:dyDescent="0.3">
      <c r="A10" s="68" t="s">
        <v>8</v>
      </c>
      <c r="B10" s="69"/>
      <c r="C10" s="17" t="s">
        <v>9</v>
      </c>
      <c r="D10" s="17" t="s">
        <v>4</v>
      </c>
      <c r="E10" s="17" t="s">
        <v>6</v>
      </c>
      <c r="F10" s="17" t="s">
        <v>7</v>
      </c>
    </row>
    <row r="11" spans="1:6" ht="36" customHeight="1" x14ac:dyDescent="0.3">
      <c r="A11" s="68" t="s">
        <v>10</v>
      </c>
      <c r="B11" s="69"/>
      <c r="C11" s="145">
        <f>C14+C24</f>
        <v>20659310</v>
      </c>
      <c r="D11" s="146"/>
      <c r="E11" s="147"/>
      <c r="F11" s="16"/>
    </row>
    <row r="12" spans="1:6" ht="36" customHeight="1" x14ac:dyDescent="0.3">
      <c r="A12" s="109" t="s">
        <v>32</v>
      </c>
      <c r="B12" s="148" t="s">
        <v>32</v>
      </c>
      <c r="C12" s="16" t="s">
        <v>131</v>
      </c>
      <c r="D12" s="142">
        <v>45569</v>
      </c>
      <c r="E12" s="54">
        <v>13480000</v>
      </c>
      <c r="F12" s="16"/>
    </row>
    <row r="13" spans="1:6" ht="36" customHeight="1" x14ac:dyDescent="0.3">
      <c r="A13" s="110"/>
      <c r="B13" s="149"/>
      <c r="C13" s="16" t="s">
        <v>132</v>
      </c>
      <c r="D13" s="142">
        <v>45569</v>
      </c>
      <c r="E13" s="54">
        <v>3360000</v>
      </c>
      <c r="F13" s="16"/>
    </row>
    <row r="14" spans="1:6" ht="36" customHeight="1" x14ac:dyDescent="0.3">
      <c r="A14" s="111"/>
      <c r="B14" s="150" t="s">
        <v>11</v>
      </c>
      <c r="C14" s="123">
        <f>E12+E13</f>
        <v>16840000</v>
      </c>
      <c r="D14" s="124"/>
      <c r="E14" s="125"/>
      <c r="F14" s="16"/>
    </row>
    <row r="15" spans="1:6" ht="36" customHeight="1" x14ac:dyDescent="0.3">
      <c r="A15" s="109" t="s">
        <v>35</v>
      </c>
      <c r="B15" s="17">
        <v>1</v>
      </c>
      <c r="C15" s="24" t="s">
        <v>133</v>
      </c>
      <c r="D15" s="23">
        <v>45540</v>
      </c>
      <c r="E15" s="22">
        <v>155740</v>
      </c>
      <c r="F15" s="16"/>
    </row>
    <row r="16" spans="1:6" ht="36" customHeight="1" x14ac:dyDescent="0.3">
      <c r="A16" s="110"/>
      <c r="B16" s="17">
        <v>2</v>
      </c>
      <c r="C16" s="24" t="s">
        <v>134</v>
      </c>
      <c r="D16" s="23">
        <v>45540</v>
      </c>
      <c r="E16" s="22">
        <v>171170</v>
      </c>
      <c r="F16" s="16"/>
    </row>
    <row r="17" spans="1:6" ht="36" customHeight="1" x14ac:dyDescent="0.3">
      <c r="A17" s="110"/>
      <c r="B17" s="17">
        <v>3</v>
      </c>
      <c r="C17" s="140" t="s">
        <v>135</v>
      </c>
      <c r="D17" s="23">
        <v>45527</v>
      </c>
      <c r="E17" s="22">
        <v>243420</v>
      </c>
      <c r="F17" s="16"/>
    </row>
    <row r="18" spans="1:6" ht="36" customHeight="1" x14ac:dyDescent="0.3">
      <c r="A18" s="110"/>
      <c r="B18" s="17">
        <v>4</v>
      </c>
      <c r="C18" s="24" t="s">
        <v>136</v>
      </c>
      <c r="D18" s="23">
        <v>45530</v>
      </c>
      <c r="E18" s="151">
        <v>5910</v>
      </c>
      <c r="F18" s="16"/>
    </row>
    <row r="19" spans="1:6" ht="36" customHeight="1" x14ac:dyDescent="0.3">
      <c r="A19" s="110"/>
      <c r="B19" s="17">
        <v>5</v>
      </c>
      <c r="C19" s="24" t="s">
        <v>137</v>
      </c>
      <c r="D19" s="23">
        <v>45530</v>
      </c>
      <c r="E19" s="22">
        <v>1646610</v>
      </c>
      <c r="F19" s="16"/>
    </row>
    <row r="20" spans="1:6" ht="36" customHeight="1" x14ac:dyDescent="0.3">
      <c r="A20" s="109"/>
      <c r="B20" s="17">
        <v>6</v>
      </c>
      <c r="C20" s="24" t="s">
        <v>138</v>
      </c>
      <c r="D20" s="23">
        <v>45530</v>
      </c>
      <c r="E20" s="22">
        <v>150000</v>
      </c>
      <c r="F20" s="16"/>
    </row>
    <row r="21" spans="1:6" ht="36" customHeight="1" x14ac:dyDescent="0.3">
      <c r="A21" s="110"/>
      <c r="B21" s="17">
        <v>7</v>
      </c>
      <c r="C21" s="24" t="s">
        <v>139</v>
      </c>
      <c r="D21" s="23">
        <v>45530</v>
      </c>
      <c r="E21" s="22">
        <v>5890</v>
      </c>
      <c r="F21" s="16"/>
    </row>
    <row r="22" spans="1:6" ht="36" customHeight="1" x14ac:dyDescent="0.3">
      <c r="A22" s="109"/>
      <c r="B22" s="17">
        <v>8</v>
      </c>
      <c r="C22" s="24" t="s">
        <v>140</v>
      </c>
      <c r="D22" s="23">
        <v>45530</v>
      </c>
      <c r="E22" s="22">
        <v>1118820</v>
      </c>
      <c r="F22" s="16"/>
    </row>
    <row r="23" spans="1:6" ht="36" customHeight="1" x14ac:dyDescent="0.3">
      <c r="A23" s="110"/>
      <c r="B23" s="17">
        <v>9</v>
      </c>
      <c r="C23" s="140" t="s">
        <v>141</v>
      </c>
      <c r="D23" s="23">
        <v>45530</v>
      </c>
      <c r="E23" s="22">
        <v>321750</v>
      </c>
      <c r="F23" s="16"/>
    </row>
    <row r="24" spans="1:6" ht="36" customHeight="1" x14ac:dyDescent="0.3">
      <c r="A24" s="111"/>
      <c r="B24" s="17" t="s">
        <v>11</v>
      </c>
      <c r="C24" s="152">
        <f>SUM(E15:E23)</f>
        <v>3819310</v>
      </c>
      <c r="D24" s="153"/>
      <c r="E24" s="154"/>
      <c r="F24" s="16"/>
    </row>
  </sheetData>
  <mergeCells count="19">
    <mergeCell ref="A12:A14"/>
    <mergeCell ref="B12:B13"/>
    <mergeCell ref="C14:E14"/>
    <mergeCell ref="A15:A24"/>
    <mergeCell ref="C24:E24"/>
    <mergeCell ref="C6:D6"/>
    <mergeCell ref="C7:D7"/>
    <mergeCell ref="C8:D8"/>
    <mergeCell ref="A9:F9"/>
    <mergeCell ref="A10:B10"/>
    <mergeCell ref="A11:B11"/>
    <mergeCell ref="C11:E11"/>
    <mergeCell ref="A1:F1"/>
    <mergeCell ref="B2:C2"/>
    <mergeCell ref="E2:F2"/>
    <mergeCell ref="A3:E3"/>
    <mergeCell ref="C4:D4"/>
    <mergeCell ref="A5:B5"/>
    <mergeCell ref="C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시니어편의점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2024-10-07T08:52:55Z</cp:lastPrinted>
  <dcterms:created xsi:type="dcterms:W3CDTF">2013-04-19T01:27:08Z</dcterms:created>
  <dcterms:modified xsi:type="dcterms:W3CDTF">2024-11-11T07:47:54Z</dcterms:modified>
</cp:coreProperties>
</file>