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4년\4.총무회계\2024년 시장형 월별 사업추진현황 정보공개\시니어편의점\"/>
    </mc:Choice>
  </mc:AlternateContent>
  <xr:revisionPtr revIDLastSave="0" documentId="8_{8888BE87-0481-47B3-BB15-A772EE594CFD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12월" sheetId="1" r:id="rId1"/>
    <sheet name="1월" sheetId="2" r:id="rId2"/>
    <sheet name="2월" sheetId="3" r:id="rId3"/>
    <sheet name="3월" sheetId="4" r:id="rId4"/>
    <sheet name="4월" sheetId="5" r:id="rId5"/>
    <sheet name="5월" sheetId="6" r:id="rId6"/>
    <sheet name="6월" sheetId="7" r:id="rId7"/>
    <sheet name="7월" sheetId="8" r:id="rId8"/>
    <sheet name="8월" sheetId="9" r:id="rId9"/>
  </sheets>
  <definedNames>
    <definedName name="_xlnm.Print_Area" localSheetId="0">'12월'!$A$1:$F$28</definedName>
    <definedName name="_xlnm.Print_Area" localSheetId="1">'1월'!$A$1:$F$23</definedName>
    <definedName name="_xlnm.Print_Area" localSheetId="2">'2월'!$A$1:$F$24</definedName>
    <definedName name="_xlnm.Print_Area" localSheetId="3">'3월'!$A$1:$F$25</definedName>
    <definedName name="_xlnm.Print_Area" localSheetId="4">'4월'!$A$1:$F$27</definedName>
    <definedName name="_xlnm.Print_Area" localSheetId="5">'5월'!$A$1:$F$25</definedName>
    <definedName name="_xlnm.Print_Area" localSheetId="6">'6월'!$A$1:$F$26</definedName>
    <definedName name="_xlnm.Print_Area" localSheetId="7">'7월'!$A$1:$F$27</definedName>
    <definedName name="_xlnm.Print_Area" localSheetId="8">'8월'!$A$1:$F$24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9" l="1"/>
  <c r="C24" i="9"/>
  <c r="E5" i="9"/>
  <c r="C13" i="9" l="1"/>
  <c r="C12" i="8"/>
  <c r="C27" i="8"/>
  <c r="E5" i="8"/>
  <c r="C15" i="8"/>
  <c r="C26" i="7"/>
  <c r="C14" i="7"/>
  <c r="C11" i="7" s="1"/>
  <c r="E5" i="7"/>
  <c r="C25" i="6"/>
  <c r="C14" i="6"/>
  <c r="C11" i="6" s="1"/>
  <c r="E5" i="6"/>
  <c r="C27" i="5"/>
  <c r="C15" i="5"/>
  <c r="C12" i="5" s="1"/>
  <c r="E5" i="5"/>
  <c r="C25" i="4"/>
  <c r="C13" i="4"/>
  <c r="C10" i="4" s="1"/>
  <c r="E5" i="4"/>
  <c r="C24" i="3"/>
  <c r="C13" i="3"/>
  <c r="C10" i="3" s="1"/>
  <c r="E5" i="3"/>
  <c r="C23" i="2"/>
  <c r="C13" i="2"/>
  <c r="C10" i="2" s="1"/>
  <c r="E5" i="2"/>
  <c r="E28" i="1"/>
  <c r="C14" i="1"/>
  <c r="C11" i="1" s="1"/>
  <c r="E5" i="1"/>
</calcChain>
</file>

<file path=xl/sharedStrings.xml><?xml version="1.0" encoding="utf-8"?>
<sst xmlns="http://schemas.openxmlformats.org/spreadsheetml/2006/main" count="354" uniqueCount="159">
  <si>
    <t xml:space="preserve">중산산들점 6월 전기요금 </t>
  </si>
  <si>
    <t>주엽한사랑점 3월 전화요금</t>
  </si>
  <si>
    <t>중산산들점 2월 사회보험료</t>
  </si>
  <si>
    <t>3월 수익금 인건비 지급</t>
  </si>
  <si>
    <t>중산산들점 2월 일반관리비</t>
  </si>
  <si>
    <t>1월 보조금 인건비 지급</t>
  </si>
  <si>
    <t>주엽한사랑점 12월 정산금</t>
  </si>
  <si>
    <t>중산산들점 1월 정산금</t>
  </si>
  <si>
    <t>중산산들점 부가세 납부</t>
  </si>
  <si>
    <t>중산산들점 12월 정산금</t>
  </si>
  <si>
    <t>인건비</t>
  </si>
  <si>
    <t>비고</t>
  </si>
  <si>
    <t>이진희</t>
  </si>
  <si>
    <t>날짜</t>
  </si>
  <si>
    <t>시니어편의점</t>
  </si>
  <si>
    <t>중산산들점 4월 정산금</t>
  </si>
  <si>
    <t>중산산들점 1월 사회보험료</t>
  </si>
  <si>
    <t>2월 수익금 인건비 지급</t>
  </si>
  <si>
    <t>2월 보조금 인건비 지급</t>
  </si>
  <si>
    <t>항목구분</t>
  </si>
  <si>
    <t>사업단명</t>
  </si>
  <si>
    <t>세부내역</t>
  </si>
  <si>
    <t>기타운영비</t>
  </si>
  <si>
    <t>중산산들점 2월 정산금</t>
  </si>
  <si>
    <t>주엽한사랑점 4월 정산금</t>
  </si>
  <si>
    <t>주엽한사랑점 2월 정산금</t>
  </si>
  <si>
    <t>주엽한사랑점 3월 일반관리비</t>
  </si>
  <si>
    <t>중산산들점 2월 전화요금</t>
  </si>
  <si>
    <t>참여자 11월 사회보험료</t>
  </si>
  <si>
    <t>중산산들점 12월 관리비</t>
  </si>
  <si>
    <t>중산산들점 3월 전화요금</t>
  </si>
  <si>
    <t>□ 수입(매출) 현황</t>
  </si>
  <si>
    <t>시니어편의점 인센티브</t>
  </si>
  <si>
    <t>수입항목(매출처)</t>
  </si>
  <si>
    <t>꽃박람회 입장권 구입</t>
  </si>
  <si>
    <t>주엽한사랑점 5월 일반관리비</t>
  </si>
  <si>
    <t>주엽한사랑점 2월 사회보험료</t>
  </si>
  <si>
    <t>중산산들점 5월 일반관리비</t>
  </si>
  <si>
    <t>5월 보조금 인건비 지급</t>
  </si>
  <si>
    <t>주엽한사랑점 5월 정산금</t>
  </si>
  <si>
    <t>중산산들점 5월 정산금</t>
  </si>
  <si>
    <t xml:space="preserve">중산산들점 5월 전기요금 </t>
  </si>
  <si>
    <t>중산산들점 3월 일반관리비</t>
  </si>
  <si>
    <t>중산산들점 5월 전화요금</t>
  </si>
  <si>
    <t>주엽한사랑점 2월 전화요금</t>
  </si>
  <si>
    <t>주엽한사랑점 3월 정산금</t>
  </si>
  <si>
    <t>주엽한사랑점 5월 전기요금</t>
  </si>
  <si>
    <t>주엽한사랑점 2월 일반관리비</t>
  </si>
  <si>
    <t>5월 수익금 인건비 지급</t>
  </si>
  <si>
    <t>주엽한사랑점 5월 전화요금</t>
  </si>
  <si>
    <t>주엽한사랑점 6월 일반관리비</t>
  </si>
  <si>
    <t>주엽한사랑점 12월 전기요금</t>
  </si>
  <si>
    <t>주엽한사랑점 2월 전기요금</t>
  </si>
  <si>
    <t>주엽한사랑점 12월 관리비</t>
  </si>
  <si>
    <t>중산산들점 3월 정산금</t>
  </si>
  <si>
    <t>중산산들점 2월 전기요금</t>
  </si>
  <si>
    <t>참여자 12월 사회보험료</t>
  </si>
  <si>
    <t>중산산들점 4월 전화요금</t>
  </si>
  <si>
    <t>중산산들점 12월 전기요금</t>
  </si>
  <si>
    <t>시니어편의점 담당자 2월 사회보험료</t>
  </si>
  <si>
    <t>주엽한사랑점 12월 일반전화요금</t>
  </si>
  <si>
    <t>시니어편의점 사업단 워크북 제작비</t>
  </si>
  <si>
    <t>시니어편의점 담당자 퇴직적립금</t>
  </si>
  <si>
    <t>시니어편의점 담당자 시간외수당</t>
  </si>
  <si>
    <t>gs25주엽한사랑점 가맹계약비 지급</t>
  </si>
  <si>
    <t>중산산들점 12월 일반전화요금</t>
  </si>
  <si>
    <t>중산산들점 부가세 잉여금 입금</t>
  </si>
  <si>
    <t>주엽한사랑점 부가세 잉여금 입금</t>
  </si>
  <si>
    <t>시니어편의점 담당자 기관사회보험료</t>
  </si>
  <si>
    <t>시니어편의점 담당자 처우개선비</t>
  </si>
  <si>
    <t>시니어편의점 12월 급여</t>
  </si>
  <si>
    <t>주엽한사랑점 1월 사회보험료</t>
  </si>
  <si>
    <t xml:space="preserve">중산산들점 3월 전기요금 </t>
  </si>
  <si>
    <t>□ 지출(보조금+매출) 현황</t>
  </si>
  <si>
    <t>3월 보조금 인건비 지급</t>
  </si>
  <si>
    <t>시니어편의점 결산이자 수입금</t>
  </si>
  <si>
    <t>주엽한사랑점 1월 정산금</t>
  </si>
  <si>
    <t>1월 수익금 인건비 지급</t>
  </si>
  <si>
    <t>금액</t>
  </si>
  <si>
    <t>6월 수익금 인건비 지급</t>
  </si>
  <si>
    <t>6월 보조금 인건비 지급</t>
  </si>
  <si>
    <t>중산산들점 6월 일반관리비</t>
  </si>
  <si>
    <t>시니어편의점 판매용 종량제 봉투 구입비</t>
  </si>
  <si>
    <t>시니어편의점 사업 예금이자수입</t>
  </si>
  <si>
    <t>시니어편의점 3월 사업추진현황 정보공개 (3월 31일 기준)</t>
  </si>
  <si>
    <t>시니어편의점 4월 사업추진현황 정보공개 (4월 30일 기준)</t>
  </si>
  <si>
    <t>시니어편의점 2월 사업추진현황 정보공개 (2월 29일 기준)</t>
  </si>
  <si>
    <t>시니어편의점 1월 사업추진현황 정보공개 (1월 31일 기준)</t>
  </si>
  <si>
    <t>시니어편의점 12월 사업추진현황 정보공개 (12월 31일 기준)</t>
  </si>
  <si>
    <t>시니어편의점 5월 사업추진현황 정보공개 (5월 31일 기준)</t>
  </si>
  <si>
    <t>주엽한사랑점 6월 전화요금</t>
  </si>
  <si>
    <t>주엽한사랑점 6월 전기요금</t>
  </si>
  <si>
    <t>중산산들점 6월 정산금</t>
  </si>
  <si>
    <t>주엽한사랑점 4월 사회보험료</t>
  </si>
  <si>
    <t>4월 수익금 인건비 지급</t>
  </si>
  <si>
    <t>주엽한사랑점 4월 일반관리비</t>
  </si>
  <si>
    <t>중산산들점 3월 사회보험료</t>
  </si>
  <si>
    <t>주엽한사랑점 부가세 납부</t>
  </si>
  <si>
    <t>주엽한사랑점 3월 전기요금</t>
  </si>
  <si>
    <t xml:space="preserve">중산산들점 4월 전기요금 </t>
  </si>
  <si>
    <t>주엽한사랑점 4월 전화요금</t>
  </si>
  <si>
    <t>중산산들점 4월 일반관리비</t>
  </si>
  <si>
    <t>중산산들점 4월 사회보험료</t>
  </si>
  <si>
    <t>주엽한사랑점 3월 사회보험료</t>
  </si>
  <si>
    <t>4월 보조금 인건비 지급</t>
  </si>
  <si>
    <t>주엽한사랑점 4월 전기요금</t>
  </si>
  <si>
    <t>주엽한사랑점 6월 정산금</t>
  </si>
  <si>
    <t>중산산들점 6월 전화요금</t>
  </si>
  <si>
    <t>연번</t>
  </si>
  <si>
    <t>소계</t>
  </si>
  <si>
    <t>총계</t>
  </si>
  <si>
    <t>담당자</t>
  </si>
  <si>
    <t>시니어편의점 담당자 1월 기관사회보험료</t>
  </si>
  <si>
    <t>시니어편의점 중산산들점 1월 전화요금</t>
  </si>
  <si>
    <t>시니어편의점 사업단 활동물품(문구류)</t>
  </si>
  <si>
    <t>시니어편의점 주엽한사랑점 1월 전화요금</t>
  </si>
  <si>
    <t>시니어편의점 중산산들점 4분기 부가가치세</t>
  </si>
  <si>
    <t>시니어편의점 주엽한사랑점 4분기 부가가치세</t>
  </si>
  <si>
    <t>시니어편의점 담당자 12월 사회보험료</t>
  </si>
  <si>
    <t>시니어편의점 주엽한사랑점 1월 전기요금</t>
  </si>
  <si>
    <t>시니어편의점 중산산들점 1월 전기요금</t>
  </si>
  <si>
    <t>시니어편의점 사업단 참여자 워크북 부가세</t>
  </si>
  <si>
    <t xml:space="preserve">시니어편의점 주엽한사랑점 1월 관리비 </t>
  </si>
  <si>
    <t xml:space="preserve">시니어편의점 중산산들점 1월 관리비 </t>
  </si>
  <si>
    <t>중산산들점 앞 도로공사로 인한 단전보상금</t>
  </si>
  <si>
    <t>시니어편의점 6월 사업추진현황 정보공개 (6월 30일 기준)</t>
  </si>
  <si>
    <t>시니어편의점 7월 사업추진현황 정보공개 (7월 31일 기준)</t>
    <phoneticPr fontId="10" type="noConversion"/>
  </si>
  <si>
    <t>중산산들점 7월 정산금</t>
    <phoneticPr fontId="10" type="noConversion"/>
  </si>
  <si>
    <t>주엽한사랑점 7월 정산금</t>
    <phoneticPr fontId="10" type="noConversion"/>
  </si>
  <si>
    <t>7월 수익금 인건비 지급</t>
    <phoneticPr fontId="10" type="noConversion"/>
  </si>
  <si>
    <t>7월 보조금 인건비 지급</t>
    <phoneticPr fontId="10" type="noConversion"/>
  </si>
  <si>
    <t>중산산들점 5월 사회보험료</t>
    <phoneticPr fontId="10" type="noConversion"/>
  </si>
  <si>
    <t>주엽한사랑점 5월 사회보험료</t>
    <phoneticPr fontId="10" type="noConversion"/>
  </si>
  <si>
    <t>중산산들점 6월 사회보험료</t>
    <phoneticPr fontId="10" type="noConversion"/>
  </si>
  <si>
    <t>주엽한사랑점 6월 사회보험료</t>
    <phoneticPr fontId="10" type="noConversion"/>
  </si>
  <si>
    <t>2분기 부가세잉여금</t>
    <phoneticPr fontId="10" type="noConversion"/>
  </si>
  <si>
    <t>중산산들점 2분기 부가세</t>
    <phoneticPr fontId="10" type="noConversion"/>
  </si>
  <si>
    <t>주엽한사랑점 2분기 부가세</t>
    <phoneticPr fontId="10" type="noConversion"/>
  </si>
  <si>
    <t>중산산들점 7월 전화요금</t>
    <phoneticPr fontId="10" type="noConversion"/>
  </si>
  <si>
    <t xml:space="preserve">중산산들점 7월 전기요금 </t>
    <phoneticPr fontId="10" type="noConversion"/>
  </si>
  <si>
    <t>중산산들점 7월 일반관리비</t>
    <phoneticPr fontId="10" type="noConversion"/>
  </si>
  <si>
    <t>주엽한사랑점 7월 전화요금</t>
    <phoneticPr fontId="10" type="noConversion"/>
  </si>
  <si>
    <t>주엽한사랑점 7월 전기요금</t>
    <phoneticPr fontId="10" type="noConversion"/>
  </si>
  <si>
    <t>주엽한사랑점 7월 일반관리비</t>
    <phoneticPr fontId="10" type="noConversion"/>
  </si>
  <si>
    <t xml:space="preserve">시니어편의점 판매용 종량제 봉투 반환액 </t>
  </si>
  <si>
    <t>시니어편의점 8월 사업추진현황 정보공개 (8월 31일 기준)</t>
    <phoneticPr fontId="10" type="noConversion"/>
  </si>
  <si>
    <t>중산산들점 8월 정산금</t>
    <phoneticPr fontId="10" type="noConversion"/>
  </si>
  <si>
    <t>주엽한사랑점 8월 정산금</t>
    <phoneticPr fontId="10" type="noConversion"/>
  </si>
  <si>
    <t>8월 수익금 인건비 지급</t>
    <phoneticPr fontId="10" type="noConversion"/>
  </si>
  <si>
    <t>8월 보조금 인건비 지급</t>
    <phoneticPr fontId="10" type="noConversion"/>
  </si>
  <si>
    <t>중산산들점 7월 사회보험료</t>
    <phoneticPr fontId="10" type="noConversion"/>
  </si>
  <si>
    <t>주엽한사랑점 7월 사회보험료</t>
    <phoneticPr fontId="10" type="noConversion"/>
  </si>
  <si>
    <t>중산산들점 8월 전화요금</t>
    <phoneticPr fontId="10" type="noConversion"/>
  </si>
  <si>
    <t xml:space="preserve">중산산들점 8월 전기요금 </t>
    <phoneticPr fontId="10" type="noConversion"/>
  </si>
  <si>
    <t>중산산들점 8월 일반관리비</t>
    <phoneticPr fontId="10" type="noConversion"/>
  </si>
  <si>
    <t>주엽한사랑점 8월 전화요금</t>
    <phoneticPr fontId="10" type="noConversion"/>
  </si>
  <si>
    <t>주엽한사랑점 8월 전기요금</t>
    <phoneticPr fontId="10" type="noConversion"/>
  </si>
  <si>
    <t>주엽한사랑점 8월 일반관리비</t>
    <phoneticPr fontId="10" type="noConversion"/>
  </si>
  <si>
    <t>시니어편의점 판매용 종량제봉투 구입비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</si>
</sst>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11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191919"/>
      <name val="맑은 고딕"/>
      <family val="3"/>
      <charset val="129"/>
    </font>
    <font>
      <b/>
      <sz val="20"/>
      <color rgb="FF191919"/>
      <name val="굴림체"/>
      <family val="3"/>
      <charset val="129"/>
    </font>
    <font>
      <sz val="12"/>
      <color rgb="FF000000"/>
      <name val="맑은 고딕"/>
      <family val="3"/>
      <charset val="129"/>
    </font>
    <font>
      <sz val="11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9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3" fontId="0" fillId="0" borderId="1" xfId="0" applyNumberFormat="1" applyBorder="1" applyAlignment="1">
      <alignment horizontal="right" vertical="center" wrapText="1"/>
    </xf>
    <xf numFmtId="3" fontId="0" fillId="2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right" vertical="center" wrapText="1"/>
    </xf>
    <xf numFmtId="177" fontId="0" fillId="2" borderId="1" xfId="0" applyNumberFormat="1" applyFill="1" applyBorder="1" applyAlignment="1">
      <alignment horizontal="right" vertical="center" wrapText="1"/>
    </xf>
    <xf numFmtId="41" fontId="0" fillId="0" borderId="2" xfId="0" applyNumberFormat="1" applyBorder="1">
      <alignment vertical="center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 wrapText="1"/>
    </xf>
    <xf numFmtId="41" fontId="2" fillId="0" borderId="2" xfId="0" applyNumberFormat="1" applyFont="1" applyBorder="1" applyAlignment="1">
      <alignment horizontal="center" vertical="center" wrapText="1"/>
    </xf>
    <xf numFmtId="41" fontId="2" fillId="0" borderId="3" xfId="0" applyNumberFormat="1" applyFont="1" applyBorder="1" applyAlignment="1">
      <alignment horizontal="right" vertical="center"/>
    </xf>
    <xf numFmtId="41" fontId="2" fillId="0" borderId="4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3" fontId="3" fillId="6" borderId="1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1" fontId="0" fillId="0" borderId="8" xfId="0" applyNumberFormat="1" applyBorder="1">
      <alignment vertical="center"/>
    </xf>
    <xf numFmtId="41" fontId="0" fillId="0" borderId="9" xfId="0" applyNumberFormat="1" applyBorder="1">
      <alignment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41" fontId="1" fillId="0" borderId="8" xfId="0" applyNumberFormat="1" applyFont="1" applyBorder="1" applyAlignment="1">
      <alignment horizontal="center" vertical="center" wrapText="1"/>
    </xf>
    <xf numFmtId="41" fontId="1" fillId="0" borderId="9" xfId="0" applyNumberFormat="1" applyFont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41" fontId="9" fillId="0" borderId="8" xfId="1" applyBorder="1" applyAlignment="1">
      <alignment horizontal="center" vertical="center" wrapText="1"/>
    </xf>
    <xf numFmtId="41" fontId="9" fillId="0" borderId="9" xfId="1" applyBorder="1" applyAlignment="1">
      <alignment horizontal="center" vertical="center" wrapText="1"/>
    </xf>
    <xf numFmtId="41" fontId="9" fillId="0" borderId="2" xfId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1" fontId="3" fillId="0" borderId="8" xfId="0" applyNumberFormat="1" applyFont="1" applyBorder="1" applyAlignment="1">
      <alignment horizontal="center" vertical="center" wrapText="1"/>
    </xf>
    <xf numFmtId="41" fontId="3" fillId="0" borderId="9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1" fontId="2" fillId="0" borderId="8" xfId="0" applyNumberFormat="1" applyFont="1" applyBorder="1" applyAlignment="1">
      <alignment horizontal="center" vertical="center" wrapText="1"/>
    </xf>
    <xf numFmtId="41" fontId="2" fillId="0" borderId="9" xfId="0" applyNumberFormat="1" applyFont="1" applyBorder="1" applyAlignment="1">
      <alignment horizontal="center" vertical="center" wrapText="1"/>
    </xf>
    <xf numFmtId="41" fontId="2" fillId="0" borderId="2" xfId="0" applyNumberFormat="1" applyFont="1" applyBorder="1" applyAlignment="1">
      <alignment horizontal="center" vertical="center" wrapText="1"/>
    </xf>
    <xf numFmtId="41" fontId="2" fillId="0" borderId="8" xfId="0" applyNumberFormat="1" applyFont="1" applyBorder="1">
      <alignment vertical="center"/>
    </xf>
    <xf numFmtId="41" fontId="2" fillId="0" borderId="9" xfId="0" applyNumberFormat="1" applyFont="1" applyBorder="1">
      <alignment vertical="center"/>
    </xf>
    <xf numFmtId="41" fontId="2" fillId="0" borderId="2" xfId="0" applyNumberFormat="1" applyFont="1" applyBorder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1" fontId="2" fillId="0" borderId="8" xfId="0" applyNumberFormat="1" applyFont="1" applyBorder="1" applyAlignment="1">
      <alignment horizontal="center" vertical="center"/>
    </xf>
    <xf numFmtId="41" fontId="2" fillId="0" borderId="9" xfId="0" applyNumberFormat="1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0"/>
  <sheetViews>
    <sheetView view="pageBreakPreview" zoomScale="80" zoomScaleNormal="100" zoomScaleSheetLayoutView="80" workbookViewId="0">
      <selection activeCell="D13" sqref="D13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0" t="s">
        <v>88</v>
      </c>
      <c r="B1" s="41"/>
      <c r="C1" s="41"/>
      <c r="D1" s="41"/>
      <c r="E1" s="41"/>
      <c r="F1" s="42"/>
    </row>
    <row r="2" spans="1:6" ht="36" customHeight="1" x14ac:dyDescent="0.3">
      <c r="A2" s="6" t="s">
        <v>20</v>
      </c>
      <c r="B2" s="45" t="s">
        <v>14</v>
      </c>
      <c r="C2" s="45"/>
      <c r="D2" s="6" t="s">
        <v>111</v>
      </c>
      <c r="E2" s="45" t="s">
        <v>12</v>
      </c>
      <c r="F2" s="45"/>
    </row>
    <row r="3" spans="1:6" ht="36" customHeight="1" x14ac:dyDescent="0.3">
      <c r="A3" s="37" t="s">
        <v>31</v>
      </c>
      <c r="B3" s="38"/>
      <c r="C3" s="38"/>
      <c r="D3" s="38"/>
      <c r="E3" s="39"/>
      <c r="F3" s="7"/>
    </row>
    <row r="4" spans="1:6" ht="36" customHeight="1" x14ac:dyDescent="0.3">
      <c r="A4" s="6" t="s">
        <v>108</v>
      </c>
      <c r="B4" s="6" t="s">
        <v>13</v>
      </c>
      <c r="C4" s="43" t="s">
        <v>33</v>
      </c>
      <c r="D4" s="44"/>
      <c r="E4" s="6" t="s">
        <v>78</v>
      </c>
      <c r="F4" s="6" t="s">
        <v>11</v>
      </c>
    </row>
    <row r="5" spans="1:6" ht="36" customHeight="1" x14ac:dyDescent="0.3">
      <c r="A5" s="43" t="s">
        <v>110</v>
      </c>
      <c r="B5" s="44"/>
      <c r="C5" s="43"/>
      <c r="D5" s="44"/>
      <c r="E5" s="15">
        <f>E6+E7+E8</f>
        <v>12719665</v>
      </c>
      <c r="F5" s="6"/>
    </row>
    <row r="6" spans="1:6" ht="36" customHeight="1" x14ac:dyDescent="0.3">
      <c r="A6" s="8">
        <v>1</v>
      </c>
      <c r="B6" s="9">
        <v>45300</v>
      </c>
      <c r="C6" s="46" t="s">
        <v>9</v>
      </c>
      <c r="D6" s="47"/>
      <c r="E6" s="4">
        <v>5748434</v>
      </c>
      <c r="F6" s="8"/>
    </row>
    <row r="7" spans="1:6" ht="36" customHeight="1" x14ac:dyDescent="0.3">
      <c r="A7" s="7">
        <v>2</v>
      </c>
      <c r="B7" s="9">
        <v>45300</v>
      </c>
      <c r="C7" s="48" t="s">
        <v>6</v>
      </c>
      <c r="D7" s="49"/>
      <c r="E7" s="5">
        <v>6952091</v>
      </c>
      <c r="F7" s="8"/>
    </row>
    <row r="8" spans="1:6" ht="36" customHeight="1" x14ac:dyDescent="0.3">
      <c r="A8" s="7">
        <v>3</v>
      </c>
      <c r="B8" s="9">
        <v>45269</v>
      </c>
      <c r="C8" s="50" t="s">
        <v>75</v>
      </c>
      <c r="D8" s="50"/>
      <c r="E8" s="5">
        <v>19140</v>
      </c>
      <c r="F8" s="8"/>
    </row>
    <row r="9" spans="1:6" ht="36" customHeight="1" x14ac:dyDescent="0.3">
      <c r="A9" s="37" t="s">
        <v>73</v>
      </c>
      <c r="B9" s="38"/>
      <c r="C9" s="38"/>
      <c r="D9" s="38"/>
      <c r="E9" s="38"/>
      <c r="F9" s="39"/>
    </row>
    <row r="10" spans="1:6" ht="36" customHeight="1" x14ac:dyDescent="0.3">
      <c r="A10" s="43" t="s">
        <v>19</v>
      </c>
      <c r="B10" s="44"/>
      <c r="C10" s="6" t="s">
        <v>21</v>
      </c>
      <c r="D10" s="6" t="s">
        <v>13</v>
      </c>
      <c r="E10" s="6" t="s">
        <v>78</v>
      </c>
      <c r="F10" s="6" t="s">
        <v>11</v>
      </c>
    </row>
    <row r="11" spans="1:6" ht="36" customHeight="1" x14ac:dyDescent="0.3">
      <c r="A11" s="43" t="s">
        <v>110</v>
      </c>
      <c r="B11" s="44"/>
      <c r="C11" s="56">
        <f>C14+E28</f>
        <v>24215187</v>
      </c>
      <c r="D11" s="57"/>
      <c r="E11" s="58"/>
      <c r="F11" s="8"/>
    </row>
    <row r="12" spans="1:6" ht="36" customHeight="1" x14ac:dyDescent="0.3">
      <c r="A12" s="53" t="s">
        <v>10</v>
      </c>
      <c r="B12" s="6">
        <v>1</v>
      </c>
      <c r="C12" s="10" t="s">
        <v>70</v>
      </c>
      <c r="D12" s="11">
        <v>45282</v>
      </c>
      <c r="E12" s="12">
        <v>17480000</v>
      </c>
      <c r="F12" s="8"/>
    </row>
    <row r="13" spans="1:6" ht="36" customHeight="1" x14ac:dyDescent="0.3">
      <c r="A13" s="54"/>
      <c r="B13" s="6">
        <v>2</v>
      </c>
      <c r="C13" s="10" t="s">
        <v>32</v>
      </c>
      <c r="D13" s="11">
        <v>45282</v>
      </c>
      <c r="E13" s="12">
        <v>2800000</v>
      </c>
      <c r="F13" s="8"/>
    </row>
    <row r="14" spans="1:6" ht="36" customHeight="1" x14ac:dyDescent="0.3">
      <c r="A14" s="55"/>
      <c r="B14" s="6" t="s">
        <v>109</v>
      </c>
      <c r="C14" s="59">
        <f>E12+E13</f>
        <v>20280000</v>
      </c>
      <c r="D14" s="60"/>
      <c r="E14" s="61"/>
      <c r="F14" s="8"/>
    </row>
    <row r="15" spans="1:6" ht="36" customHeight="1" x14ac:dyDescent="0.3">
      <c r="A15" s="53" t="s">
        <v>22</v>
      </c>
      <c r="B15" s="6">
        <v>1</v>
      </c>
      <c r="C15" s="10" t="s">
        <v>28</v>
      </c>
      <c r="D15" s="11">
        <v>45269</v>
      </c>
      <c r="E15" s="12">
        <v>304200</v>
      </c>
      <c r="F15" s="8"/>
    </row>
    <row r="16" spans="1:6" ht="36" customHeight="1" x14ac:dyDescent="0.3">
      <c r="A16" s="54"/>
      <c r="B16" s="6">
        <v>2</v>
      </c>
      <c r="C16" s="10" t="s">
        <v>58</v>
      </c>
      <c r="D16" s="11">
        <v>45282</v>
      </c>
      <c r="E16" s="12">
        <v>1196520</v>
      </c>
      <c r="F16" s="8"/>
    </row>
    <row r="17" spans="1:6" ht="36" customHeight="1" x14ac:dyDescent="0.3">
      <c r="A17" s="54"/>
      <c r="B17" s="6">
        <v>3</v>
      </c>
      <c r="C17" s="10" t="s">
        <v>51</v>
      </c>
      <c r="D17" s="11">
        <v>45282</v>
      </c>
      <c r="E17" s="12">
        <v>943760</v>
      </c>
      <c r="F17" s="8"/>
    </row>
    <row r="18" spans="1:6" ht="36" customHeight="1" x14ac:dyDescent="0.3">
      <c r="A18" s="54"/>
      <c r="B18" s="6">
        <v>4</v>
      </c>
      <c r="C18" s="10" t="s">
        <v>65</v>
      </c>
      <c r="D18" s="11">
        <v>45282</v>
      </c>
      <c r="E18" s="13">
        <v>6110</v>
      </c>
      <c r="F18" s="8"/>
    </row>
    <row r="19" spans="1:6" ht="36" customHeight="1" x14ac:dyDescent="0.3">
      <c r="A19" s="53"/>
      <c r="B19" s="6">
        <v>5</v>
      </c>
      <c r="C19" s="10" t="s">
        <v>60</v>
      </c>
      <c r="D19" s="11">
        <v>45282</v>
      </c>
      <c r="E19" s="13">
        <v>6810</v>
      </c>
      <c r="F19" s="8"/>
    </row>
    <row r="20" spans="1:6" ht="36" customHeight="1" x14ac:dyDescent="0.3">
      <c r="A20" s="54"/>
      <c r="B20" s="6">
        <v>6</v>
      </c>
      <c r="C20" s="10" t="s">
        <v>69</v>
      </c>
      <c r="D20" s="11">
        <v>45282</v>
      </c>
      <c r="E20" s="12">
        <v>402200</v>
      </c>
      <c r="F20" s="8"/>
    </row>
    <row r="21" spans="1:6" ht="36" customHeight="1" x14ac:dyDescent="0.3">
      <c r="A21" s="53"/>
      <c r="B21" s="6">
        <v>7</v>
      </c>
      <c r="C21" s="10" t="s">
        <v>63</v>
      </c>
      <c r="D21" s="11">
        <v>45282</v>
      </c>
      <c r="E21" s="12">
        <v>16300</v>
      </c>
      <c r="F21" s="8"/>
    </row>
    <row r="22" spans="1:6" ht="36" customHeight="1" x14ac:dyDescent="0.3">
      <c r="A22" s="54"/>
      <c r="B22" s="6">
        <v>8</v>
      </c>
      <c r="C22" s="10" t="s">
        <v>118</v>
      </c>
      <c r="D22" s="11">
        <v>45282</v>
      </c>
      <c r="E22" s="12">
        <v>240420</v>
      </c>
      <c r="F22" s="8"/>
    </row>
    <row r="23" spans="1:6" ht="36" customHeight="1" x14ac:dyDescent="0.3">
      <c r="A23" s="53"/>
      <c r="B23" s="6">
        <v>9</v>
      </c>
      <c r="C23" s="10" t="s">
        <v>62</v>
      </c>
      <c r="D23" s="11">
        <v>45282</v>
      </c>
      <c r="E23" s="12">
        <v>33500</v>
      </c>
      <c r="F23" s="8"/>
    </row>
    <row r="24" spans="1:6" ht="36" customHeight="1" x14ac:dyDescent="0.3">
      <c r="A24" s="54"/>
      <c r="B24" s="6">
        <v>10</v>
      </c>
      <c r="C24" s="10" t="s">
        <v>56</v>
      </c>
      <c r="D24" s="11">
        <v>45282</v>
      </c>
      <c r="E24" s="12">
        <v>305540</v>
      </c>
      <c r="F24" s="8"/>
    </row>
    <row r="25" spans="1:6" ht="36" customHeight="1" x14ac:dyDescent="0.3">
      <c r="A25" s="53"/>
      <c r="B25" s="6">
        <v>11</v>
      </c>
      <c r="C25" s="10" t="s">
        <v>114</v>
      </c>
      <c r="D25" s="11">
        <v>45287</v>
      </c>
      <c r="E25" s="12">
        <v>287</v>
      </c>
      <c r="F25" s="8"/>
    </row>
    <row r="26" spans="1:6" ht="36" customHeight="1" x14ac:dyDescent="0.3">
      <c r="A26" s="54"/>
      <c r="B26" s="6">
        <v>12</v>
      </c>
      <c r="C26" s="10" t="s">
        <v>29</v>
      </c>
      <c r="D26" s="11">
        <v>45288</v>
      </c>
      <c r="E26" s="12">
        <v>150000</v>
      </c>
      <c r="F26" s="8"/>
    </row>
    <row r="27" spans="1:6" ht="36" customHeight="1" x14ac:dyDescent="0.3">
      <c r="A27" s="53"/>
      <c r="B27" s="6">
        <v>13</v>
      </c>
      <c r="C27" s="10" t="s">
        <v>53</v>
      </c>
      <c r="D27" s="11">
        <v>45288</v>
      </c>
      <c r="E27" s="12">
        <v>329540</v>
      </c>
      <c r="F27" s="8"/>
    </row>
    <row r="28" spans="1:6" ht="36" customHeight="1" x14ac:dyDescent="0.3">
      <c r="A28" s="55"/>
      <c r="B28" s="6" t="s">
        <v>109</v>
      </c>
      <c r="C28" s="51"/>
      <c r="D28" s="52"/>
      <c r="E28" s="14">
        <f>SUM(E15:E27)</f>
        <v>3935187</v>
      </c>
      <c r="F28" s="8"/>
    </row>
    <row r="29" spans="1:6" x14ac:dyDescent="0.3">
      <c r="E29" s="3"/>
    </row>
    <row r="30" spans="1:6" x14ac:dyDescent="0.3">
      <c r="E30" s="3"/>
    </row>
  </sheetData>
  <mergeCells count="18">
    <mergeCell ref="C6:D6"/>
    <mergeCell ref="C7:D7"/>
    <mergeCell ref="C8:D8"/>
    <mergeCell ref="C28:D28"/>
    <mergeCell ref="A5:B5"/>
    <mergeCell ref="C5:D5"/>
    <mergeCell ref="A15:A28"/>
    <mergeCell ref="A9:F9"/>
    <mergeCell ref="A10:B10"/>
    <mergeCell ref="A11:B11"/>
    <mergeCell ref="C11:E11"/>
    <mergeCell ref="C14:E14"/>
    <mergeCell ref="A12:A14"/>
    <mergeCell ref="A3:E3"/>
    <mergeCell ref="A1:F1"/>
    <mergeCell ref="C4:D4"/>
    <mergeCell ref="B2:C2"/>
    <mergeCell ref="E2:F2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5"/>
  <sheetViews>
    <sheetView view="pageBreakPreview" zoomScale="80" zoomScaleNormal="100" zoomScaleSheetLayoutView="80" workbookViewId="0">
      <selection activeCell="I12" sqref="I12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87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18">
        <f>E6+E7</f>
        <v>12675165</v>
      </c>
      <c r="F5" s="16"/>
    </row>
    <row r="6" spans="1:6" ht="36" customHeight="1" x14ac:dyDescent="0.3">
      <c r="A6" s="19">
        <v>1</v>
      </c>
      <c r="B6" s="20">
        <v>45331</v>
      </c>
      <c r="C6" s="75" t="s">
        <v>7</v>
      </c>
      <c r="D6" s="76"/>
      <c r="E6" s="21">
        <v>5655971</v>
      </c>
      <c r="F6" s="19"/>
    </row>
    <row r="7" spans="1:6" ht="36" customHeight="1" x14ac:dyDescent="0.3">
      <c r="A7" s="17">
        <v>2</v>
      </c>
      <c r="B7" s="20">
        <v>45331</v>
      </c>
      <c r="C7" s="77" t="s">
        <v>76</v>
      </c>
      <c r="D7" s="78"/>
      <c r="E7" s="22">
        <v>7019194</v>
      </c>
      <c r="F7" s="19"/>
    </row>
    <row r="8" spans="1:6" ht="36" customHeight="1" x14ac:dyDescent="0.3">
      <c r="A8" s="65" t="s">
        <v>73</v>
      </c>
      <c r="B8" s="66"/>
      <c r="C8" s="66"/>
      <c r="D8" s="66"/>
      <c r="E8" s="66"/>
      <c r="F8" s="67"/>
    </row>
    <row r="9" spans="1:6" ht="36" customHeight="1" x14ac:dyDescent="0.3">
      <c r="A9" s="68" t="s">
        <v>19</v>
      </c>
      <c r="B9" s="69"/>
      <c r="C9" s="16" t="s">
        <v>21</v>
      </c>
      <c r="D9" s="16" t="s">
        <v>13</v>
      </c>
      <c r="E9" s="16" t="s">
        <v>78</v>
      </c>
      <c r="F9" s="16" t="s">
        <v>11</v>
      </c>
    </row>
    <row r="10" spans="1:6" ht="36" customHeight="1" x14ac:dyDescent="0.3">
      <c r="A10" s="68" t="s">
        <v>110</v>
      </c>
      <c r="B10" s="69"/>
      <c r="C10" s="70">
        <f>C13+C23</f>
        <v>22360860</v>
      </c>
      <c r="D10" s="71"/>
      <c r="E10" s="72"/>
      <c r="F10" s="19"/>
    </row>
    <row r="11" spans="1:6" ht="36" customHeight="1" x14ac:dyDescent="0.3">
      <c r="A11" s="62" t="s">
        <v>10</v>
      </c>
      <c r="B11" s="85" t="s">
        <v>10</v>
      </c>
      <c r="C11" s="23" t="s">
        <v>77</v>
      </c>
      <c r="D11" s="24">
        <v>45327</v>
      </c>
      <c r="E11" s="28">
        <v>14100000</v>
      </c>
      <c r="F11" s="19"/>
    </row>
    <row r="12" spans="1:6" ht="36" customHeight="1" x14ac:dyDescent="0.3">
      <c r="A12" s="63"/>
      <c r="B12" s="86"/>
      <c r="C12" s="23" t="s">
        <v>5</v>
      </c>
      <c r="D12" s="24">
        <v>45327</v>
      </c>
      <c r="E12" s="29">
        <v>3360000</v>
      </c>
      <c r="F12" s="19"/>
    </row>
    <row r="13" spans="1:6" ht="36" customHeight="1" x14ac:dyDescent="0.3">
      <c r="A13" s="64"/>
      <c r="B13" s="27" t="s">
        <v>109</v>
      </c>
      <c r="C13" s="79">
        <f>E11+E12</f>
        <v>17460000</v>
      </c>
      <c r="D13" s="80"/>
      <c r="E13" s="81"/>
      <c r="F13" s="19"/>
    </row>
    <row r="14" spans="1:6" ht="36" customHeight="1" x14ac:dyDescent="0.3">
      <c r="A14" s="62" t="s">
        <v>22</v>
      </c>
      <c r="B14" s="16">
        <v>1</v>
      </c>
      <c r="C14" s="23" t="s">
        <v>120</v>
      </c>
      <c r="D14" s="24">
        <v>45314</v>
      </c>
      <c r="E14" s="25">
        <v>1326570</v>
      </c>
      <c r="F14" s="19"/>
    </row>
    <row r="15" spans="1:6" ht="36" customHeight="1" x14ac:dyDescent="0.3">
      <c r="A15" s="63"/>
      <c r="B15" s="16">
        <v>2</v>
      </c>
      <c r="C15" s="23" t="s">
        <v>116</v>
      </c>
      <c r="D15" s="24">
        <v>45316</v>
      </c>
      <c r="E15" s="25">
        <v>980970</v>
      </c>
      <c r="F15" s="19"/>
    </row>
    <row r="16" spans="1:6" ht="36" customHeight="1" x14ac:dyDescent="0.3">
      <c r="A16" s="63"/>
      <c r="B16" s="16">
        <v>3</v>
      </c>
      <c r="C16" s="23" t="s">
        <v>117</v>
      </c>
      <c r="D16" s="24">
        <v>45316</v>
      </c>
      <c r="E16" s="25">
        <v>933890</v>
      </c>
      <c r="F16" s="19"/>
    </row>
    <row r="17" spans="1:6" ht="36" customHeight="1" x14ac:dyDescent="0.3">
      <c r="A17" s="63"/>
      <c r="B17" s="16">
        <v>4</v>
      </c>
      <c r="C17" s="23" t="s">
        <v>112</v>
      </c>
      <c r="D17" s="24">
        <v>45316</v>
      </c>
      <c r="E17" s="26">
        <v>131850</v>
      </c>
      <c r="F17" s="19"/>
    </row>
    <row r="18" spans="1:6" ht="36" customHeight="1" x14ac:dyDescent="0.3">
      <c r="A18" s="62"/>
      <c r="B18" s="16">
        <v>5</v>
      </c>
      <c r="C18" s="23" t="s">
        <v>115</v>
      </c>
      <c r="D18" s="24">
        <v>45321</v>
      </c>
      <c r="E18" s="26">
        <v>6090</v>
      </c>
      <c r="F18" s="19"/>
    </row>
    <row r="19" spans="1:6" ht="36" customHeight="1" x14ac:dyDescent="0.3">
      <c r="A19" s="63"/>
      <c r="B19" s="16">
        <v>6</v>
      </c>
      <c r="C19" s="23" t="s">
        <v>119</v>
      </c>
      <c r="D19" s="24">
        <v>45321</v>
      </c>
      <c r="E19" s="25">
        <v>1047780</v>
      </c>
      <c r="F19" s="19"/>
    </row>
    <row r="20" spans="1:6" ht="36" customHeight="1" x14ac:dyDescent="0.3">
      <c r="A20" s="62"/>
      <c r="B20" s="16">
        <v>7</v>
      </c>
      <c r="C20" s="23" t="s">
        <v>122</v>
      </c>
      <c r="D20" s="24">
        <v>45321</v>
      </c>
      <c r="E20" s="25">
        <v>317830</v>
      </c>
      <c r="F20" s="19"/>
    </row>
    <row r="21" spans="1:6" ht="36" customHeight="1" x14ac:dyDescent="0.3">
      <c r="A21" s="63"/>
      <c r="B21" s="16">
        <v>8</v>
      </c>
      <c r="C21" s="23" t="s">
        <v>113</v>
      </c>
      <c r="D21" s="24">
        <v>45321</v>
      </c>
      <c r="E21" s="25">
        <v>5880</v>
      </c>
      <c r="F21" s="19"/>
    </row>
    <row r="22" spans="1:6" ht="36" customHeight="1" x14ac:dyDescent="0.3">
      <c r="A22" s="62"/>
      <c r="B22" s="16">
        <v>9</v>
      </c>
      <c r="C22" s="23" t="s">
        <v>123</v>
      </c>
      <c r="D22" s="24">
        <v>45321</v>
      </c>
      <c r="E22" s="25">
        <v>150000</v>
      </c>
      <c r="F22" s="19"/>
    </row>
    <row r="23" spans="1:6" ht="36" customHeight="1" x14ac:dyDescent="0.3">
      <c r="A23" s="64"/>
      <c r="B23" s="16" t="s">
        <v>109</v>
      </c>
      <c r="C23" s="82">
        <f>SUM(E14:E22)</f>
        <v>4900860</v>
      </c>
      <c r="D23" s="83"/>
      <c r="E23" s="84"/>
      <c r="F23" s="19"/>
    </row>
    <row r="24" spans="1:6" x14ac:dyDescent="0.3">
      <c r="E24" s="3"/>
    </row>
    <row r="25" spans="1:6" x14ac:dyDescent="0.3">
      <c r="E25" s="3"/>
    </row>
  </sheetData>
  <mergeCells count="18">
    <mergeCell ref="C6:D6"/>
    <mergeCell ref="C7:D7"/>
    <mergeCell ref="C13:E13"/>
    <mergeCell ref="C23:E23"/>
    <mergeCell ref="B11:B12"/>
    <mergeCell ref="A5:B5"/>
    <mergeCell ref="C5:D5"/>
    <mergeCell ref="A3:E3"/>
    <mergeCell ref="A1:F1"/>
    <mergeCell ref="E2:F2"/>
    <mergeCell ref="C4:D4"/>
    <mergeCell ref="B2:C2"/>
    <mergeCell ref="A14:A23"/>
    <mergeCell ref="A8:F8"/>
    <mergeCell ref="A9:B9"/>
    <mergeCell ref="A10:B10"/>
    <mergeCell ref="C10:E10"/>
    <mergeCell ref="A11:A13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F26"/>
  <sheetViews>
    <sheetView view="pageBreakPreview" zoomScale="80" zoomScaleNormal="100" zoomScaleSheetLayoutView="80" workbookViewId="0">
      <selection activeCell="E11" sqref="E11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86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18">
        <f>E6+E7</f>
        <v>12219451</v>
      </c>
      <c r="F5" s="16"/>
    </row>
    <row r="6" spans="1:6" ht="36" customHeight="1" x14ac:dyDescent="0.3">
      <c r="A6" s="19">
        <v>1</v>
      </c>
      <c r="B6" s="20">
        <v>45360</v>
      </c>
      <c r="C6" s="75" t="s">
        <v>23</v>
      </c>
      <c r="D6" s="76"/>
      <c r="E6" s="21">
        <v>5931137</v>
      </c>
      <c r="F6" s="19"/>
    </row>
    <row r="7" spans="1:6" ht="36" customHeight="1" x14ac:dyDescent="0.3">
      <c r="A7" s="17">
        <v>2</v>
      </c>
      <c r="B7" s="20">
        <v>45360</v>
      </c>
      <c r="C7" s="77" t="s">
        <v>25</v>
      </c>
      <c r="D7" s="78"/>
      <c r="E7" s="22">
        <v>6288314</v>
      </c>
      <c r="F7" s="19"/>
    </row>
    <row r="8" spans="1:6" ht="36" customHeight="1" x14ac:dyDescent="0.3">
      <c r="A8" s="65" t="s">
        <v>73</v>
      </c>
      <c r="B8" s="66"/>
      <c r="C8" s="66"/>
      <c r="D8" s="66"/>
      <c r="E8" s="66"/>
      <c r="F8" s="67"/>
    </row>
    <row r="9" spans="1:6" ht="36" customHeight="1" x14ac:dyDescent="0.3">
      <c r="A9" s="68" t="s">
        <v>19</v>
      </c>
      <c r="B9" s="69"/>
      <c r="C9" s="16" t="s">
        <v>21</v>
      </c>
      <c r="D9" s="16" t="s">
        <v>13</v>
      </c>
      <c r="E9" s="16" t="s">
        <v>78</v>
      </c>
      <c r="F9" s="16" t="s">
        <v>11</v>
      </c>
    </row>
    <row r="10" spans="1:6" ht="36" customHeight="1" x14ac:dyDescent="0.3">
      <c r="A10" s="68" t="s">
        <v>110</v>
      </c>
      <c r="B10" s="69"/>
      <c r="C10" s="70">
        <f>C13+C24</f>
        <v>19968580</v>
      </c>
      <c r="D10" s="71"/>
      <c r="E10" s="72"/>
      <c r="F10" s="19"/>
    </row>
    <row r="11" spans="1:6" ht="36" customHeight="1" x14ac:dyDescent="0.3">
      <c r="A11" s="62" t="s">
        <v>10</v>
      </c>
      <c r="B11" s="85" t="s">
        <v>10</v>
      </c>
      <c r="C11" s="19" t="s">
        <v>17</v>
      </c>
      <c r="D11" s="20">
        <v>45356</v>
      </c>
      <c r="E11" s="29">
        <v>12880000</v>
      </c>
      <c r="F11" s="19"/>
    </row>
    <row r="12" spans="1:6" ht="36" customHeight="1" x14ac:dyDescent="0.3">
      <c r="A12" s="63"/>
      <c r="B12" s="86"/>
      <c r="C12" s="19" t="s">
        <v>18</v>
      </c>
      <c r="D12" s="20">
        <v>45356</v>
      </c>
      <c r="E12" s="29">
        <v>3360000</v>
      </c>
      <c r="F12" s="19"/>
    </row>
    <row r="13" spans="1:6" ht="36" customHeight="1" x14ac:dyDescent="0.3">
      <c r="A13" s="64"/>
      <c r="B13" s="27" t="s">
        <v>109</v>
      </c>
      <c r="C13" s="79">
        <f>E11+E12</f>
        <v>16240000</v>
      </c>
      <c r="D13" s="80"/>
      <c r="E13" s="81"/>
      <c r="F13" s="19"/>
    </row>
    <row r="14" spans="1:6" ht="36" customHeight="1" x14ac:dyDescent="0.3">
      <c r="A14" s="62" t="s">
        <v>22</v>
      </c>
      <c r="B14" s="16">
        <v>1</v>
      </c>
      <c r="C14" s="23" t="s">
        <v>16</v>
      </c>
      <c r="D14" s="24">
        <v>45327</v>
      </c>
      <c r="E14" s="25">
        <v>315340</v>
      </c>
      <c r="F14" s="19"/>
    </row>
    <row r="15" spans="1:6" ht="36" customHeight="1" x14ac:dyDescent="0.3">
      <c r="A15" s="63"/>
      <c r="B15" s="16">
        <v>2</v>
      </c>
      <c r="C15" s="23" t="s">
        <v>71</v>
      </c>
      <c r="D15" s="24">
        <v>45327</v>
      </c>
      <c r="E15" s="25">
        <v>114590</v>
      </c>
      <c r="F15" s="19"/>
    </row>
    <row r="16" spans="1:6" ht="36" customHeight="1" x14ac:dyDescent="0.3">
      <c r="A16" s="63"/>
      <c r="B16" s="16">
        <v>3</v>
      </c>
      <c r="C16" s="23" t="s">
        <v>61</v>
      </c>
      <c r="D16" s="24">
        <v>45341</v>
      </c>
      <c r="E16" s="25">
        <v>218400</v>
      </c>
      <c r="F16" s="19"/>
    </row>
    <row r="17" spans="1:6" ht="36" customHeight="1" x14ac:dyDescent="0.3">
      <c r="A17" s="63"/>
      <c r="B17" s="16">
        <v>4</v>
      </c>
      <c r="C17" s="23" t="s">
        <v>59</v>
      </c>
      <c r="D17" s="24">
        <v>45345</v>
      </c>
      <c r="E17" s="26">
        <v>239550</v>
      </c>
      <c r="F17" s="19"/>
    </row>
    <row r="18" spans="1:6" ht="36" customHeight="1" x14ac:dyDescent="0.3">
      <c r="A18" s="62"/>
      <c r="B18" s="16">
        <v>5</v>
      </c>
      <c r="C18" s="23" t="s">
        <v>44</v>
      </c>
      <c r="D18" s="24">
        <v>45348</v>
      </c>
      <c r="E18" s="26">
        <v>6380</v>
      </c>
      <c r="F18" s="19"/>
    </row>
    <row r="19" spans="1:6" ht="36" customHeight="1" x14ac:dyDescent="0.3">
      <c r="A19" s="63"/>
      <c r="B19" s="16">
        <v>6</v>
      </c>
      <c r="C19" s="23" t="s">
        <v>52</v>
      </c>
      <c r="D19" s="24">
        <v>45348</v>
      </c>
      <c r="E19" s="25">
        <v>1038810</v>
      </c>
      <c r="F19" s="19"/>
    </row>
    <row r="20" spans="1:6" ht="36" customHeight="1" x14ac:dyDescent="0.3">
      <c r="A20" s="62"/>
      <c r="B20" s="16">
        <v>7</v>
      </c>
      <c r="C20" s="23" t="s">
        <v>47</v>
      </c>
      <c r="D20" s="24">
        <v>45348</v>
      </c>
      <c r="E20" s="25">
        <v>328260</v>
      </c>
      <c r="F20" s="19"/>
    </row>
    <row r="21" spans="1:6" ht="36" customHeight="1" x14ac:dyDescent="0.3">
      <c r="A21" s="63"/>
      <c r="B21" s="16">
        <v>8</v>
      </c>
      <c r="C21" s="23" t="s">
        <v>27</v>
      </c>
      <c r="D21" s="24">
        <v>45348</v>
      </c>
      <c r="E21" s="25">
        <v>6250</v>
      </c>
      <c r="F21" s="19"/>
    </row>
    <row r="22" spans="1:6" ht="36" customHeight="1" x14ac:dyDescent="0.3">
      <c r="A22" s="63"/>
      <c r="B22" s="16">
        <v>9</v>
      </c>
      <c r="C22" s="23" t="s">
        <v>55</v>
      </c>
      <c r="D22" s="24">
        <v>45348</v>
      </c>
      <c r="E22" s="25">
        <v>1311000</v>
      </c>
      <c r="F22" s="19"/>
    </row>
    <row r="23" spans="1:6" ht="36" customHeight="1" x14ac:dyDescent="0.3">
      <c r="A23" s="62"/>
      <c r="B23" s="16">
        <v>10</v>
      </c>
      <c r="C23" s="7" t="s">
        <v>4</v>
      </c>
      <c r="D23" s="24">
        <v>45348</v>
      </c>
      <c r="E23" s="25">
        <v>150000</v>
      </c>
      <c r="F23" s="19"/>
    </row>
    <row r="24" spans="1:6" ht="36" customHeight="1" x14ac:dyDescent="0.3">
      <c r="A24" s="64"/>
      <c r="B24" s="16" t="s">
        <v>109</v>
      </c>
      <c r="C24" s="82">
        <f>SUM(E14:E23)</f>
        <v>3728580</v>
      </c>
      <c r="D24" s="83"/>
      <c r="E24" s="84"/>
      <c r="F24" s="19"/>
    </row>
    <row r="25" spans="1:6" x14ac:dyDescent="0.3">
      <c r="E25" s="3"/>
    </row>
    <row r="26" spans="1:6" x14ac:dyDescent="0.3">
      <c r="E26" s="3"/>
    </row>
  </sheetData>
  <mergeCells count="18">
    <mergeCell ref="C6:D6"/>
    <mergeCell ref="C7:D7"/>
    <mergeCell ref="C13:E13"/>
    <mergeCell ref="C24:E24"/>
    <mergeCell ref="B11:B12"/>
    <mergeCell ref="A5:B5"/>
    <mergeCell ref="C5:D5"/>
    <mergeCell ref="A3:E3"/>
    <mergeCell ref="A1:F1"/>
    <mergeCell ref="E2:F2"/>
    <mergeCell ref="C4:D4"/>
    <mergeCell ref="B2:C2"/>
    <mergeCell ref="A14:A24"/>
    <mergeCell ref="A8:F8"/>
    <mergeCell ref="A9:B9"/>
    <mergeCell ref="A10:B10"/>
    <mergeCell ref="C10:E10"/>
    <mergeCell ref="A11:A13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27"/>
  <sheetViews>
    <sheetView view="pageBreakPreview" zoomScale="80" zoomScaleNormal="100" zoomScaleSheetLayoutView="80" workbookViewId="0">
      <selection activeCell="P17" sqref="P17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84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18">
        <f>E6+E7</f>
        <v>10626588</v>
      </c>
      <c r="F5" s="16"/>
    </row>
    <row r="6" spans="1:6" ht="36" customHeight="1" x14ac:dyDescent="0.3">
      <c r="A6" s="19">
        <v>1</v>
      </c>
      <c r="B6" s="20">
        <v>45391</v>
      </c>
      <c r="C6" s="75" t="s">
        <v>54</v>
      </c>
      <c r="D6" s="76"/>
      <c r="E6" s="21">
        <v>4196249</v>
      </c>
      <c r="F6" s="19"/>
    </row>
    <row r="7" spans="1:6" ht="36" customHeight="1" x14ac:dyDescent="0.3">
      <c r="A7" s="17">
        <v>2</v>
      </c>
      <c r="B7" s="20">
        <v>45391</v>
      </c>
      <c r="C7" s="77" t="s">
        <v>45</v>
      </c>
      <c r="D7" s="78"/>
      <c r="E7" s="22">
        <v>6430339</v>
      </c>
      <c r="F7" s="19"/>
    </row>
    <row r="8" spans="1:6" ht="36" customHeight="1" x14ac:dyDescent="0.3">
      <c r="A8" s="65" t="s">
        <v>73</v>
      </c>
      <c r="B8" s="66"/>
      <c r="C8" s="66"/>
      <c r="D8" s="66"/>
      <c r="E8" s="66"/>
      <c r="F8" s="67"/>
    </row>
    <row r="9" spans="1:6" ht="36" customHeight="1" x14ac:dyDescent="0.3">
      <c r="A9" s="68" t="s">
        <v>19</v>
      </c>
      <c r="B9" s="69"/>
      <c r="C9" s="16" t="s">
        <v>21</v>
      </c>
      <c r="D9" s="16" t="s">
        <v>13</v>
      </c>
      <c r="E9" s="16" t="s">
        <v>78</v>
      </c>
      <c r="F9" s="16" t="s">
        <v>11</v>
      </c>
    </row>
    <row r="10" spans="1:6" ht="36" customHeight="1" x14ac:dyDescent="0.3">
      <c r="A10" s="68" t="s">
        <v>110</v>
      </c>
      <c r="B10" s="69"/>
      <c r="C10" s="70">
        <f>C13+C25</f>
        <v>21720860</v>
      </c>
      <c r="D10" s="71"/>
      <c r="E10" s="72"/>
      <c r="F10" s="19"/>
    </row>
    <row r="11" spans="1:6" ht="36" customHeight="1" x14ac:dyDescent="0.3">
      <c r="A11" s="62" t="s">
        <v>10</v>
      </c>
      <c r="B11" s="85" t="s">
        <v>10</v>
      </c>
      <c r="C11" s="19" t="s">
        <v>3</v>
      </c>
      <c r="D11" s="20">
        <v>45387</v>
      </c>
      <c r="E11" s="29">
        <v>13880000</v>
      </c>
      <c r="F11" s="19"/>
    </row>
    <row r="12" spans="1:6" ht="36" customHeight="1" x14ac:dyDescent="0.3">
      <c r="A12" s="63"/>
      <c r="B12" s="86"/>
      <c r="C12" s="19" t="s">
        <v>74</v>
      </c>
      <c r="D12" s="20">
        <v>45387</v>
      </c>
      <c r="E12" s="29">
        <v>3360000</v>
      </c>
      <c r="F12" s="19"/>
    </row>
    <row r="13" spans="1:6" ht="36" customHeight="1" x14ac:dyDescent="0.3">
      <c r="A13" s="64"/>
      <c r="B13" s="27" t="s">
        <v>109</v>
      </c>
      <c r="C13" s="79">
        <f>E11+E12</f>
        <v>17240000</v>
      </c>
      <c r="D13" s="80"/>
      <c r="E13" s="81"/>
      <c r="F13" s="19"/>
    </row>
    <row r="14" spans="1:6" ht="36" customHeight="1" x14ac:dyDescent="0.3">
      <c r="A14" s="62" t="s">
        <v>22</v>
      </c>
      <c r="B14" s="16">
        <v>1</v>
      </c>
      <c r="C14" s="23" t="s">
        <v>2</v>
      </c>
      <c r="D14" s="24">
        <v>45356</v>
      </c>
      <c r="E14" s="25">
        <v>145290</v>
      </c>
      <c r="F14" s="19"/>
    </row>
    <row r="15" spans="1:6" ht="36" customHeight="1" x14ac:dyDescent="0.3">
      <c r="A15" s="63"/>
      <c r="B15" s="16">
        <v>2</v>
      </c>
      <c r="C15" s="23" t="s">
        <v>36</v>
      </c>
      <c r="D15" s="24">
        <v>45356</v>
      </c>
      <c r="E15" s="25">
        <v>334840</v>
      </c>
      <c r="F15" s="19"/>
    </row>
    <row r="16" spans="1:6" ht="36" customHeight="1" x14ac:dyDescent="0.3">
      <c r="A16" s="63"/>
      <c r="B16" s="16">
        <v>3</v>
      </c>
      <c r="C16" s="23" t="s">
        <v>64</v>
      </c>
      <c r="D16" s="24">
        <v>45363</v>
      </c>
      <c r="E16" s="25">
        <v>1088100</v>
      </c>
      <c r="F16" s="19"/>
    </row>
    <row r="17" spans="1:6" ht="36" customHeight="1" x14ac:dyDescent="0.3">
      <c r="A17" s="63"/>
      <c r="B17" s="16">
        <v>4</v>
      </c>
      <c r="C17" s="23" t="s">
        <v>34</v>
      </c>
      <c r="D17" s="24">
        <v>45371</v>
      </c>
      <c r="E17" s="26">
        <v>234000</v>
      </c>
      <c r="F17" s="19"/>
    </row>
    <row r="18" spans="1:6" ht="36" customHeight="1" x14ac:dyDescent="0.3">
      <c r="A18" s="62"/>
      <c r="B18" s="16">
        <v>5</v>
      </c>
      <c r="C18" s="23" t="s">
        <v>30</v>
      </c>
      <c r="D18" s="24">
        <v>45348</v>
      </c>
      <c r="E18" s="26">
        <v>6340</v>
      </c>
      <c r="F18" s="19"/>
    </row>
    <row r="19" spans="1:6" ht="36" customHeight="1" x14ac:dyDescent="0.3">
      <c r="A19" s="63"/>
      <c r="B19" s="16">
        <v>6</v>
      </c>
      <c r="C19" s="23" t="s">
        <v>72</v>
      </c>
      <c r="D19" s="24">
        <v>45376</v>
      </c>
      <c r="E19" s="25">
        <v>1110240</v>
      </c>
      <c r="F19" s="19"/>
    </row>
    <row r="20" spans="1:6" ht="36" customHeight="1" x14ac:dyDescent="0.3">
      <c r="A20" s="62"/>
      <c r="B20" s="16">
        <v>7</v>
      </c>
      <c r="C20" s="23" t="s">
        <v>42</v>
      </c>
      <c r="D20" s="24">
        <v>45376</v>
      </c>
      <c r="E20" s="25">
        <v>150000</v>
      </c>
      <c r="F20" s="19"/>
    </row>
    <row r="21" spans="1:6" ht="36" customHeight="1" x14ac:dyDescent="0.3">
      <c r="A21" s="63"/>
      <c r="B21" s="16">
        <v>8</v>
      </c>
      <c r="C21" s="23" t="s">
        <v>1</v>
      </c>
      <c r="D21" s="24">
        <v>45376</v>
      </c>
      <c r="E21" s="25">
        <v>6140</v>
      </c>
      <c r="F21" s="19"/>
    </row>
    <row r="22" spans="1:6" ht="36" customHeight="1" x14ac:dyDescent="0.3">
      <c r="A22" s="63"/>
      <c r="B22" s="16">
        <v>9</v>
      </c>
      <c r="C22" s="23" t="s">
        <v>98</v>
      </c>
      <c r="D22" s="24">
        <v>45376</v>
      </c>
      <c r="E22" s="25">
        <v>862470</v>
      </c>
      <c r="F22" s="19"/>
    </row>
    <row r="23" spans="1:6" ht="36" customHeight="1" x14ac:dyDescent="0.3">
      <c r="A23" s="63"/>
      <c r="B23" s="16">
        <v>10</v>
      </c>
      <c r="C23" s="7" t="s">
        <v>26</v>
      </c>
      <c r="D23" s="24">
        <v>45376</v>
      </c>
      <c r="E23" s="25">
        <v>303890</v>
      </c>
      <c r="F23" s="19"/>
    </row>
    <row r="24" spans="1:6" ht="36" customHeight="1" x14ac:dyDescent="0.3">
      <c r="A24" s="62"/>
      <c r="B24" s="16">
        <v>11</v>
      </c>
      <c r="C24" s="7" t="s">
        <v>68</v>
      </c>
      <c r="D24" s="24">
        <v>45376</v>
      </c>
      <c r="E24" s="25">
        <v>239550</v>
      </c>
      <c r="F24" s="19"/>
    </row>
    <row r="25" spans="1:6" ht="36" customHeight="1" x14ac:dyDescent="0.3">
      <c r="A25" s="64"/>
      <c r="B25" s="16" t="s">
        <v>109</v>
      </c>
      <c r="C25" s="82">
        <f>SUM(E14:E24)</f>
        <v>4480860</v>
      </c>
      <c r="D25" s="83"/>
      <c r="E25" s="84"/>
      <c r="F25" s="19"/>
    </row>
    <row r="26" spans="1:6" x14ac:dyDescent="0.3">
      <c r="E26" s="3"/>
    </row>
    <row r="27" spans="1:6" x14ac:dyDescent="0.3">
      <c r="E27" s="3"/>
    </row>
  </sheetData>
  <mergeCells count="18">
    <mergeCell ref="C6:D6"/>
    <mergeCell ref="C7:D7"/>
    <mergeCell ref="C13:E13"/>
    <mergeCell ref="C25:E25"/>
    <mergeCell ref="B11:B12"/>
    <mergeCell ref="A5:B5"/>
    <mergeCell ref="C5:D5"/>
    <mergeCell ref="A3:E3"/>
    <mergeCell ref="A1:F1"/>
    <mergeCell ref="E2:F2"/>
    <mergeCell ref="C4:D4"/>
    <mergeCell ref="B2:C2"/>
    <mergeCell ref="A14:A25"/>
    <mergeCell ref="A8:F8"/>
    <mergeCell ref="A9:B9"/>
    <mergeCell ref="A10:B10"/>
    <mergeCell ref="C10:E10"/>
    <mergeCell ref="A11:A13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F29"/>
  <sheetViews>
    <sheetView view="pageBreakPreview" zoomScale="80" zoomScaleNormal="100" zoomScaleSheetLayoutView="80" workbookViewId="0">
      <selection activeCell="B2" sqref="B2:C2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85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18">
        <f>E6+E7+E8+E9</f>
        <v>15237871</v>
      </c>
      <c r="F5" s="16"/>
    </row>
    <row r="6" spans="1:6" ht="36" customHeight="1" x14ac:dyDescent="0.3">
      <c r="A6" s="19">
        <v>1</v>
      </c>
      <c r="B6" s="20">
        <v>45401</v>
      </c>
      <c r="C6" s="89" t="s">
        <v>66</v>
      </c>
      <c r="D6" s="90"/>
      <c r="E6" s="30">
        <v>922563</v>
      </c>
      <c r="F6" s="19"/>
    </row>
    <row r="7" spans="1:6" ht="36" customHeight="1" x14ac:dyDescent="0.3">
      <c r="A7" s="17">
        <v>2</v>
      </c>
      <c r="B7" s="20">
        <v>45401</v>
      </c>
      <c r="C7" s="91" t="s">
        <v>67</v>
      </c>
      <c r="D7" s="92"/>
      <c r="E7" s="31">
        <v>984525</v>
      </c>
      <c r="F7" s="19"/>
    </row>
    <row r="8" spans="1:6" ht="36" customHeight="1" x14ac:dyDescent="0.3">
      <c r="A8" s="19">
        <v>3</v>
      </c>
      <c r="B8" s="20">
        <v>45421</v>
      </c>
      <c r="C8" s="87" t="s">
        <v>15</v>
      </c>
      <c r="D8" s="87"/>
      <c r="E8" s="21">
        <v>6351690</v>
      </c>
      <c r="F8" s="19"/>
    </row>
    <row r="9" spans="1:6" ht="36" customHeight="1" x14ac:dyDescent="0.3">
      <c r="A9" s="17">
        <v>4</v>
      </c>
      <c r="B9" s="20">
        <v>45421</v>
      </c>
      <c r="C9" s="88" t="s">
        <v>24</v>
      </c>
      <c r="D9" s="88"/>
      <c r="E9" s="22">
        <v>6979093</v>
      </c>
      <c r="F9" s="19"/>
    </row>
    <row r="10" spans="1:6" ht="36" customHeight="1" x14ac:dyDescent="0.3">
      <c r="A10" s="65" t="s">
        <v>73</v>
      </c>
      <c r="B10" s="66"/>
      <c r="C10" s="66"/>
      <c r="D10" s="66"/>
      <c r="E10" s="66"/>
      <c r="F10" s="67"/>
    </row>
    <row r="11" spans="1:6" ht="36" customHeight="1" x14ac:dyDescent="0.3">
      <c r="A11" s="68" t="s">
        <v>19</v>
      </c>
      <c r="B11" s="69"/>
      <c r="C11" s="16" t="s">
        <v>21</v>
      </c>
      <c r="D11" s="16" t="s">
        <v>13</v>
      </c>
      <c r="E11" s="16" t="s">
        <v>78</v>
      </c>
      <c r="F11" s="16" t="s">
        <v>11</v>
      </c>
    </row>
    <row r="12" spans="1:6" ht="36" customHeight="1" x14ac:dyDescent="0.3">
      <c r="A12" s="68" t="s">
        <v>110</v>
      </c>
      <c r="B12" s="69"/>
      <c r="C12" s="70">
        <f>C15+C27</f>
        <v>19442250</v>
      </c>
      <c r="D12" s="71"/>
      <c r="E12" s="72"/>
      <c r="F12" s="19"/>
    </row>
    <row r="13" spans="1:6" ht="36" customHeight="1" x14ac:dyDescent="0.3">
      <c r="A13" s="62" t="s">
        <v>10</v>
      </c>
      <c r="B13" s="85" t="s">
        <v>10</v>
      </c>
      <c r="C13" s="19" t="s">
        <v>94</v>
      </c>
      <c r="D13" s="20">
        <v>45415</v>
      </c>
      <c r="E13" s="29">
        <v>13000000</v>
      </c>
      <c r="F13" s="19"/>
    </row>
    <row r="14" spans="1:6" ht="36" customHeight="1" x14ac:dyDescent="0.3">
      <c r="A14" s="63"/>
      <c r="B14" s="86"/>
      <c r="C14" s="19" t="s">
        <v>104</v>
      </c>
      <c r="D14" s="20">
        <v>45415</v>
      </c>
      <c r="E14" s="29">
        <v>3360000</v>
      </c>
      <c r="F14" s="19"/>
    </row>
    <row r="15" spans="1:6" ht="36" customHeight="1" x14ac:dyDescent="0.3">
      <c r="A15" s="64"/>
      <c r="B15" s="27" t="s">
        <v>109</v>
      </c>
      <c r="C15" s="79">
        <f>E13+E14</f>
        <v>16360000</v>
      </c>
      <c r="D15" s="80"/>
      <c r="E15" s="81"/>
      <c r="F15" s="19"/>
    </row>
    <row r="16" spans="1:6" ht="36" customHeight="1" x14ac:dyDescent="0.3">
      <c r="A16" s="62" t="s">
        <v>22</v>
      </c>
      <c r="B16" s="16">
        <v>1</v>
      </c>
      <c r="C16" s="23" t="s">
        <v>96</v>
      </c>
      <c r="D16" s="24">
        <v>45387</v>
      </c>
      <c r="E16" s="25">
        <v>165330</v>
      </c>
      <c r="F16" s="19"/>
    </row>
    <row r="17" spans="1:6" ht="36" customHeight="1" x14ac:dyDescent="0.3">
      <c r="A17" s="63"/>
      <c r="B17" s="16">
        <v>2</v>
      </c>
      <c r="C17" s="23" t="s">
        <v>103</v>
      </c>
      <c r="D17" s="24">
        <v>45387</v>
      </c>
      <c r="E17" s="25">
        <v>161640</v>
      </c>
      <c r="F17" s="19"/>
    </row>
    <row r="18" spans="1:6" ht="36" customHeight="1" x14ac:dyDescent="0.3">
      <c r="A18" s="63"/>
      <c r="B18" s="16">
        <v>3</v>
      </c>
      <c r="C18" s="23" t="s">
        <v>8</v>
      </c>
      <c r="D18" s="24">
        <v>45406</v>
      </c>
      <c r="E18" s="25">
        <v>129700</v>
      </c>
      <c r="F18" s="19"/>
    </row>
    <row r="19" spans="1:6" ht="36" customHeight="1" x14ac:dyDescent="0.3">
      <c r="A19" s="63"/>
      <c r="B19" s="16">
        <v>4</v>
      </c>
      <c r="C19" s="23" t="s">
        <v>97</v>
      </c>
      <c r="D19" s="24">
        <v>45406</v>
      </c>
      <c r="E19" s="25">
        <v>129700</v>
      </c>
      <c r="F19" s="19"/>
    </row>
    <row r="20" spans="1:6" ht="36" customHeight="1" x14ac:dyDescent="0.3">
      <c r="A20" s="62"/>
      <c r="B20" s="16">
        <v>5</v>
      </c>
      <c r="C20" s="23" t="s">
        <v>57</v>
      </c>
      <c r="D20" s="24">
        <v>45406</v>
      </c>
      <c r="E20" s="26">
        <v>6600</v>
      </c>
      <c r="F20" s="19"/>
    </row>
    <row r="21" spans="1:6" ht="36" customHeight="1" x14ac:dyDescent="0.3">
      <c r="A21" s="63"/>
      <c r="B21" s="16">
        <v>6</v>
      </c>
      <c r="C21" s="23" t="s">
        <v>99</v>
      </c>
      <c r="D21" s="24">
        <v>45406</v>
      </c>
      <c r="E21" s="25">
        <v>967600</v>
      </c>
      <c r="F21" s="19"/>
    </row>
    <row r="22" spans="1:6" ht="36" customHeight="1" x14ac:dyDescent="0.3">
      <c r="A22" s="62"/>
      <c r="B22" s="16">
        <v>7</v>
      </c>
      <c r="C22" s="23" t="s">
        <v>101</v>
      </c>
      <c r="D22" s="24">
        <v>45406</v>
      </c>
      <c r="E22" s="25">
        <v>150000</v>
      </c>
      <c r="F22" s="19"/>
    </row>
    <row r="23" spans="1:6" ht="36" customHeight="1" x14ac:dyDescent="0.3">
      <c r="A23" s="63"/>
      <c r="B23" s="16">
        <v>8</v>
      </c>
      <c r="C23" s="23" t="s">
        <v>100</v>
      </c>
      <c r="D23" s="24">
        <v>45406</v>
      </c>
      <c r="E23" s="25">
        <v>9040</v>
      </c>
      <c r="F23" s="19"/>
    </row>
    <row r="24" spans="1:6" ht="36" customHeight="1" x14ac:dyDescent="0.3">
      <c r="A24" s="63"/>
      <c r="B24" s="16">
        <v>9</v>
      </c>
      <c r="C24" s="23" t="s">
        <v>105</v>
      </c>
      <c r="D24" s="24">
        <v>45406</v>
      </c>
      <c r="E24" s="25">
        <v>776820</v>
      </c>
      <c r="F24" s="19"/>
    </row>
    <row r="25" spans="1:6" ht="36" customHeight="1" x14ac:dyDescent="0.3">
      <c r="A25" s="63"/>
      <c r="B25" s="16">
        <v>10</v>
      </c>
      <c r="C25" s="17" t="s">
        <v>95</v>
      </c>
      <c r="D25" s="24">
        <v>45406</v>
      </c>
      <c r="E25" s="25">
        <v>321740</v>
      </c>
      <c r="F25" s="19"/>
    </row>
    <row r="26" spans="1:6" ht="36" customHeight="1" x14ac:dyDescent="0.3">
      <c r="A26" s="62"/>
      <c r="B26" s="16">
        <v>11</v>
      </c>
      <c r="C26" s="17" t="s">
        <v>68</v>
      </c>
      <c r="D26" s="24">
        <v>45407</v>
      </c>
      <c r="E26" s="25">
        <v>264080</v>
      </c>
      <c r="F26" s="19"/>
    </row>
    <row r="27" spans="1:6" ht="36" customHeight="1" x14ac:dyDescent="0.3">
      <c r="A27" s="64"/>
      <c r="B27" s="16" t="s">
        <v>109</v>
      </c>
      <c r="C27" s="82">
        <f>SUM(E16:E26)</f>
        <v>3082250</v>
      </c>
      <c r="D27" s="83"/>
      <c r="E27" s="84"/>
      <c r="F27" s="19"/>
    </row>
    <row r="28" spans="1:6" x14ac:dyDescent="0.3">
      <c r="E28" s="3"/>
    </row>
    <row r="29" spans="1:6" x14ac:dyDescent="0.3">
      <c r="E29" s="3"/>
    </row>
  </sheetData>
  <mergeCells count="20">
    <mergeCell ref="C8:D8"/>
    <mergeCell ref="C9:D9"/>
    <mergeCell ref="C6:D6"/>
    <mergeCell ref="C7:D7"/>
    <mergeCell ref="A5:B5"/>
    <mergeCell ref="C5:D5"/>
    <mergeCell ref="A3:E3"/>
    <mergeCell ref="A1:F1"/>
    <mergeCell ref="E2:F2"/>
    <mergeCell ref="C4:D4"/>
    <mergeCell ref="B2:C2"/>
    <mergeCell ref="A16:A27"/>
    <mergeCell ref="A10:F10"/>
    <mergeCell ref="A11:B11"/>
    <mergeCell ref="A12:B12"/>
    <mergeCell ref="C12:E12"/>
    <mergeCell ref="A13:A15"/>
    <mergeCell ref="C15:E15"/>
    <mergeCell ref="C27:E27"/>
    <mergeCell ref="B13:B14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F27"/>
  <sheetViews>
    <sheetView view="pageBreakPreview" zoomScale="80" zoomScaleNormal="100" zoomScaleSheetLayoutView="80" workbookViewId="0">
      <selection activeCell="D2" sqref="D2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89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18">
        <f>E6+E7+E8</f>
        <v>13333353</v>
      </c>
      <c r="F5" s="16"/>
    </row>
    <row r="6" spans="1:6" ht="36" customHeight="1" x14ac:dyDescent="0.3">
      <c r="A6" s="17">
        <v>1</v>
      </c>
      <c r="B6" s="20">
        <v>45422</v>
      </c>
      <c r="C6" s="91" t="s">
        <v>124</v>
      </c>
      <c r="D6" s="92"/>
      <c r="E6" s="31">
        <v>51000</v>
      </c>
      <c r="F6" s="19"/>
    </row>
    <row r="7" spans="1:6" ht="36" customHeight="1" x14ac:dyDescent="0.3">
      <c r="A7" s="19">
        <v>2</v>
      </c>
      <c r="B7" s="20">
        <v>45452</v>
      </c>
      <c r="C7" s="87" t="s">
        <v>40</v>
      </c>
      <c r="D7" s="87"/>
      <c r="E7" s="21">
        <v>6158249</v>
      </c>
      <c r="F7" s="19"/>
    </row>
    <row r="8" spans="1:6" ht="36" customHeight="1" x14ac:dyDescent="0.3">
      <c r="A8" s="17">
        <v>3</v>
      </c>
      <c r="B8" s="20">
        <v>45452</v>
      </c>
      <c r="C8" s="88" t="s">
        <v>39</v>
      </c>
      <c r="D8" s="88"/>
      <c r="E8" s="22">
        <v>7124104</v>
      </c>
      <c r="F8" s="19"/>
    </row>
    <row r="9" spans="1:6" ht="36" customHeight="1" x14ac:dyDescent="0.3">
      <c r="A9" s="65" t="s">
        <v>73</v>
      </c>
      <c r="B9" s="66"/>
      <c r="C9" s="66"/>
      <c r="D9" s="66"/>
      <c r="E9" s="66"/>
      <c r="F9" s="67"/>
    </row>
    <row r="10" spans="1:6" ht="36" customHeight="1" x14ac:dyDescent="0.3">
      <c r="A10" s="68" t="s">
        <v>19</v>
      </c>
      <c r="B10" s="69"/>
      <c r="C10" s="16" t="s">
        <v>21</v>
      </c>
      <c r="D10" s="16" t="s">
        <v>13</v>
      </c>
      <c r="E10" s="16" t="s">
        <v>78</v>
      </c>
      <c r="F10" s="16" t="s">
        <v>11</v>
      </c>
    </row>
    <row r="11" spans="1:6" ht="36" customHeight="1" x14ac:dyDescent="0.3">
      <c r="A11" s="68" t="s">
        <v>110</v>
      </c>
      <c r="B11" s="69"/>
      <c r="C11" s="70">
        <f>C14+C25</f>
        <v>20671760</v>
      </c>
      <c r="D11" s="71"/>
      <c r="E11" s="72"/>
      <c r="F11" s="19"/>
    </row>
    <row r="12" spans="1:6" ht="36" customHeight="1" x14ac:dyDescent="0.3">
      <c r="A12" s="62" t="s">
        <v>10</v>
      </c>
      <c r="B12" s="85" t="s">
        <v>10</v>
      </c>
      <c r="C12" s="19" t="s">
        <v>48</v>
      </c>
      <c r="D12" s="20">
        <v>45448</v>
      </c>
      <c r="E12" s="29">
        <v>14582000</v>
      </c>
      <c r="F12" s="19"/>
    </row>
    <row r="13" spans="1:6" ht="36" customHeight="1" x14ac:dyDescent="0.3">
      <c r="A13" s="63"/>
      <c r="B13" s="86"/>
      <c r="C13" s="19" t="s">
        <v>38</v>
      </c>
      <c r="D13" s="20">
        <v>45448</v>
      </c>
      <c r="E13" s="29">
        <v>3360000</v>
      </c>
      <c r="F13" s="19"/>
    </row>
    <row r="14" spans="1:6" ht="36" customHeight="1" x14ac:dyDescent="0.3">
      <c r="A14" s="64"/>
      <c r="B14" s="27" t="s">
        <v>109</v>
      </c>
      <c r="C14" s="79">
        <f>E12+E13</f>
        <v>17942000</v>
      </c>
      <c r="D14" s="80"/>
      <c r="E14" s="81"/>
      <c r="F14" s="19"/>
    </row>
    <row r="15" spans="1:6" ht="36" customHeight="1" x14ac:dyDescent="0.3">
      <c r="A15" s="62" t="s">
        <v>22</v>
      </c>
      <c r="B15" s="16">
        <v>1</v>
      </c>
      <c r="C15" s="23" t="s">
        <v>102</v>
      </c>
      <c r="D15" s="24">
        <v>45415</v>
      </c>
      <c r="E15" s="25">
        <v>141150</v>
      </c>
      <c r="F15" s="19"/>
    </row>
    <row r="16" spans="1:6" ht="36" customHeight="1" x14ac:dyDescent="0.3">
      <c r="A16" s="63"/>
      <c r="B16" s="16">
        <v>2</v>
      </c>
      <c r="C16" s="23" t="s">
        <v>93</v>
      </c>
      <c r="D16" s="24">
        <v>45415</v>
      </c>
      <c r="E16" s="25">
        <v>175820</v>
      </c>
      <c r="F16" s="19"/>
    </row>
    <row r="17" spans="1:6" ht="36" customHeight="1" x14ac:dyDescent="0.3">
      <c r="A17" s="63"/>
      <c r="B17" s="16">
        <v>3</v>
      </c>
      <c r="C17" s="23" t="s">
        <v>121</v>
      </c>
      <c r="D17" s="24">
        <v>45419</v>
      </c>
      <c r="E17" s="25">
        <v>21840</v>
      </c>
      <c r="F17" s="19"/>
    </row>
    <row r="18" spans="1:6" ht="36" customHeight="1" x14ac:dyDescent="0.3">
      <c r="A18" s="63"/>
      <c r="B18" s="16">
        <v>4</v>
      </c>
      <c r="C18" s="17" t="s">
        <v>68</v>
      </c>
      <c r="D18" s="24">
        <v>45436</v>
      </c>
      <c r="E18" s="25">
        <v>246860</v>
      </c>
      <c r="F18" s="19"/>
    </row>
    <row r="19" spans="1:6" ht="36" customHeight="1" x14ac:dyDescent="0.3">
      <c r="A19" s="62"/>
      <c r="B19" s="16">
        <v>5</v>
      </c>
      <c r="C19" s="23" t="s">
        <v>43</v>
      </c>
      <c r="D19" s="24">
        <v>45439</v>
      </c>
      <c r="E19" s="26">
        <v>6810</v>
      </c>
      <c r="F19" s="19"/>
    </row>
    <row r="20" spans="1:6" ht="36" customHeight="1" x14ac:dyDescent="0.3">
      <c r="A20" s="63"/>
      <c r="B20" s="16">
        <v>6</v>
      </c>
      <c r="C20" s="23" t="s">
        <v>41</v>
      </c>
      <c r="D20" s="24">
        <v>45439</v>
      </c>
      <c r="E20" s="25">
        <v>960130</v>
      </c>
      <c r="F20" s="19"/>
    </row>
    <row r="21" spans="1:6" ht="36" customHeight="1" x14ac:dyDescent="0.3">
      <c r="A21" s="62"/>
      <c r="B21" s="16">
        <v>7</v>
      </c>
      <c r="C21" s="23" t="s">
        <v>37</v>
      </c>
      <c r="D21" s="24">
        <v>45439</v>
      </c>
      <c r="E21" s="25">
        <v>150000</v>
      </c>
      <c r="F21" s="19"/>
    </row>
    <row r="22" spans="1:6" ht="36" customHeight="1" x14ac:dyDescent="0.3">
      <c r="A22" s="63"/>
      <c r="B22" s="16">
        <v>8</v>
      </c>
      <c r="C22" s="23" t="s">
        <v>49</v>
      </c>
      <c r="D22" s="24">
        <v>45439</v>
      </c>
      <c r="E22" s="25">
        <v>6430</v>
      </c>
      <c r="F22" s="19"/>
    </row>
    <row r="23" spans="1:6" ht="36" customHeight="1" x14ac:dyDescent="0.3">
      <c r="A23" s="63"/>
      <c r="B23" s="16">
        <v>9</v>
      </c>
      <c r="C23" s="23" t="s">
        <v>46</v>
      </c>
      <c r="D23" s="24">
        <v>45439</v>
      </c>
      <c r="E23" s="25">
        <v>738790</v>
      </c>
      <c r="F23" s="19"/>
    </row>
    <row r="24" spans="1:6" ht="36" customHeight="1" x14ac:dyDescent="0.3">
      <c r="A24" s="63"/>
      <c r="B24" s="16">
        <v>10</v>
      </c>
      <c r="C24" s="17" t="s">
        <v>35</v>
      </c>
      <c r="D24" s="24">
        <v>45439</v>
      </c>
      <c r="E24" s="25">
        <v>281930</v>
      </c>
      <c r="F24" s="19"/>
    </row>
    <row r="25" spans="1:6" ht="36" customHeight="1" x14ac:dyDescent="0.3">
      <c r="A25" s="64"/>
      <c r="B25" s="16" t="s">
        <v>109</v>
      </c>
      <c r="C25" s="82">
        <f>SUM(E15:E24)</f>
        <v>2729760</v>
      </c>
      <c r="D25" s="83"/>
      <c r="E25" s="84"/>
      <c r="F25" s="19"/>
    </row>
    <row r="26" spans="1:6" x14ac:dyDescent="0.3">
      <c r="E26" s="3"/>
    </row>
    <row r="27" spans="1:6" x14ac:dyDescent="0.3">
      <c r="E27" s="3"/>
    </row>
  </sheetData>
  <mergeCells count="19">
    <mergeCell ref="C7:D7"/>
    <mergeCell ref="C8:D8"/>
    <mergeCell ref="C6:D6"/>
    <mergeCell ref="A5:B5"/>
    <mergeCell ref="C5:D5"/>
    <mergeCell ref="A3:E3"/>
    <mergeCell ref="A1:F1"/>
    <mergeCell ref="E2:F2"/>
    <mergeCell ref="C4:D4"/>
    <mergeCell ref="B2:C2"/>
    <mergeCell ref="A15:A25"/>
    <mergeCell ref="A9:F9"/>
    <mergeCell ref="A10:B10"/>
    <mergeCell ref="A11:B11"/>
    <mergeCell ref="C11:E11"/>
    <mergeCell ref="A12:A14"/>
    <mergeCell ref="C14:E14"/>
    <mergeCell ref="C25:E25"/>
    <mergeCell ref="B12:B13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28"/>
  <sheetViews>
    <sheetView view="pageBreakPreview" zoomScale="80" zoomScaleNormal="100" zoomScaleSheetLayoutView="80" workbookViewId="0">
      <selection activeCell="C17" sqref="C17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125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18">
        <f>E6+E7+E8</f>
        <v>12485295</v>
      </c>
      <c r="F5" s="16"/>
    </row>
    <row r="6" spans="1:6" ht="36" customHeight="1" x14ac:dyDescent="0.3">
      <c r="A6" s="17">
        <v>1</v>
      </c>
      <c r="B6" s="20">
        <v>45458</v>
      </c>
      <c r="C6" s="91" t="s">
        <v>83</v>
      </c>
      <c r="D6" s="92"/>
      <c r="E6" s="31">
        <v>17268</v>
      </c>
      <c r="F6" s="19"/>
    </row>
    <row r="7" spans="1:6" ht="36" customHeight="1" x14ac:dyDescent="0.3">
      <c r="A7" s="19">
        <v>2</v>
      </c>
      <c r="B7" s="20">
        <v>45482</v>
      </c>
      <c r="C7" s="87" t="s">
        <v>92</v>
      </c>
      <c r="D7" s="87"/>
      <c r="E7" s="21">
        <v>6246637</v>
      </c>
      <c r="F7" s="19"/>
    </row>
    <row r="8" spans="1:6" ht="36" customHeight="1" x14ac:dyDescent="0.3">
      <c r="A8" s="17">
        <v>3</v>
      </c>
      <c r="B8" s="20">
        <v>45482</v>
      </c>
      <c r="C8" s="88" t="s">
        <v>106</v>
      </c>
      <c r="D8" s="88"/>
      <c r="E8" s="22">
        <v>6221390</v>
      </c>
      <c r="F8" s="19"/>
    </row>
    <row r="9" spans="1:6" ht="36" customHeight="1" x14ac:dyDescent="0.3">
      <c r="A9" s="65" t="s">
        <v>73</v>
      </c>
      <c r="B9" s="66"/>
      <c r="C9" s="66"/>
      <c r="D9" s="66"/>
      <c r="E9" s="66"/>
      <c r="F9" s="67"/>
    </row>
    <row r="10" spans="1:6" ht="36" customHeight="1" x14ac:dyDescent="0.3">
      <c r="A10" s="68" t="s">
        <v>19</v>
      </c>
      <c r="B10" s="69"/>
      <c r="C10" s="16" t="s">
        <v>21</v>
      </c>
      <c r="D10" s="16" t="s">
        <v>13</v>
      </c>
      <c r="E10" s="16" t="s">
        <v>78</v>
      </c>
      <c r="F10" s="16" t="s">
        <v>11</v>
      </c>
    </row>
    <row r="11" spans="1:6" ht="36" customHeight="1" x14ac:dyDescent="0.3">
      <c r="A11" s="68" t="s">
        <v>110</v>
      </c>
      <c r="B11" s="69"/>
      <c r="C11" s="70">
        <f>C14+C26</f>
        <v>21950360</v>
      </c>
      <c r="D11" s="71"/>
      <c r="E11" s="72"/>
      <c r="F11" s="19"/>
    </row>
    <row r="12" spans="1:6" ht="36" customHeight="1" x14ac:dyDescent="0.3">
      <c r="A12" s="62" t="s">
        <v>10</v>
      </c>
      <c r="B12" s="85" t="s">
        <v>10</v>
      </c>
      <c r="C12" s="19" t="s">
        <v>79</v>
      </c>
      <c r="D12" s="20">
        <v>45478</v>
      </c>
      <c r="E12" s="29">
        <v>13500000</v>
      </c>
      <c r="F12" s="19"/>
    </row>
    <row r="13" spans="1:6" ht="36" customHeight="1" x14ac:dyDescent="0.3">
      <c r="A13" s="63"/>
      <c r="B13" s="86"/>
      <c r="C13" s="19" t="s">
        <v>80</v>
      </c>
      <c r="D13" s="20">
        <v>45478</v>
      </c>
      <c r="E13" s="29">
        <v>3360000</v>
      </c>
      <c r="F13" s="19"/>
    </row>
    <row r="14" spans="1:6" ht="36" customHeight="1" x14ac:dyDescent="0.3">
      <c r="A14" s="64"/>
      <c r="B14" s="27" t="s">
        <v>109</v>
      </c>
      <c r="C14" s="79">
        <f>E12+E13</f>
        <v>16860000</v>
      </c>
      <c r="D14" s="80"/>
      <c r="E14" s="81"/>
      <c r="F14" s="19"/>
    </row>
    <row r="15" spans="1:6" ht="36" customHeight="1" x14ac:dyDescent="0.3">
      <c r="A15" s="62" t="s">
        <v>22</v>
      </c>
      <c r="B15" s="16">
        <v>1</v>
      </c>
      <c r="C15" s="23" t="s">
        <v>131</v>
      </c>
      <c r="D15" s="24">
        <v>45448</v>
      </c>
      <c r="E15" s="25">
        <v>155740</v>
      </c>
      <c r="F15" s="19"/>
    </row>
    <row r="16" spans="1:6" ht="36" customHeight="1" x14ac:dyDescent="0.3">
      <c r="A16" s="63"/>
      <c r="B16" s="16">
        <v>2</v>
      </c>
      <c r="C16" s="23" t="s">
        <v>132</v>
      </c>
      <c r="D16" s="24">
        <v>45448</v>
      </c>
      <c r="E16" s="25">
        <v>145050</v>
      </c>
      <c r="F16" s="19"/>
    </row>
    <row r="17" spans="1:6" ht="36" customHeight="1" x14ac:dyDescent="0.3">
      <c r="A17" s="63"/>
      <c r="B17" s="16">
        <v>3</v>
      </c>
      <c r="C17" s="23" t="s">
        <v>69</v>
      </c>
      <c r="D17" s="24">
        <v>45468</v>
      </c>
      <c r="E17" s="25">
        <v>446550</v>
      </c>
      <c r="F17" s="19"/>
    </row>
    <row r="18" spans="1:6" ht="36" customHeight="1" x14ac:dyDescent="0.3">
      <c r="A18" s="63"/>
      <c r="B18" s="16">
        <v>4</v>
      </c>
      <c r="C18" s="17" t="s">
        <v>68</v>
      </c>
      <c r="D18" s="24">
        <v>45468</v>
      </c>
      <c r="E18" s="25">
        <v>246860</v>
      </c>
      <c r="F18" s="19"/>
    </row>
    <row r="19" spans="1:6" ht="36" customHeight="1" x14ac:dyDescent="0.3">
      <c r="A19" s="62"/>
      <c r="B19" s="16">
        <v>5</v>
      </c>
      <c r="C19" s="23" t="s">
        <v>107</v>
      </c>
      <c r="D19" s="24">
        <v>45468</v>
      </c>
      <c r="E19" s="26">
        <v>6480</v>
      </c>
      <c r="F19" s="19"/>
    </row>
    <row r="20" spans="1:6" ht="36" customHeight="1" x14ac:dyDescent="0.3">
      <c r="A20" s="63"/>
      <c r="B20" s="16">
        <v>6</v>
      </c>
      <c r="C20" s="23" t="s">
        <v>0</v>
      </c>
      <c r="D20" s="24">
        <v>45468</v>
      </c>
      <c r="E20" s="25">
        <v>975650</v>
      </c>
      <c r="F20" s="19"/>
    </row>
    <row r="21" spans="1:6" ht="36" customHeight="1" x14ac:dyDescent="0.3">
      <c r="A21" s="62"/>
      <c r="B21" s="16">
        <v>7</v>
      </c>
      <c r="C21" s="23" t="s">
        <v>81</v>
      </c>
      <c r="D21" s="24">
        <v>45468</v>
      </c>
      <c r="E21" s="25">
        <v>150000</v>
      </c>
      <c r="F21" s="19"/>
    </row>
    <row r="22" spans="1:6" ht="36" customHeight="1" x14ac:dyDescent="0.3">
      <c r="A22" s="63"/>
      <c r="B22" s="16">
        <v>8</v>
      </c>
      <c r="C22" s="23" t="s">
        <v>90</v>
      </c>
      <c r="D22" s="24">
        <v>45468</v>
      </c>
      <c r="E22" s="25">
        <v>7120</v>
      </c>
      <c r="F22" s="19"/>
    </row>
    <row r="23" spans="1:6" ht="36" customHeight="1" x14ac:dyDescent="0.3">
      <c r="A23" s="63"/>
      <c r="B23" s="16">
        <v>9</v>
      </c>
      <c r="C23" s="23" t="s">
        <v>91</v>
      </c>
      <c r="D23" s="24">
        <v>45468</v>
      </c>
      <c r="E23" s="25">
        <v>827920</v>
      </c>
      <c r="F23" s="19"/>
    </row>
    <row r="24" spans="1:6" ht="36" customHeight="1" x14ac:dyDescent="0.3">
      <c r="A24" s="63"/>
      <c r="B24" s="16">
        <v>10</v>
      </c>
      <c r="C24" s="17" t="s">
        <v>50</v>
      </c>
      <c r="D24" s="24">
        <v>45468</v>
      </c>
      <c r="E24" s="25">
        <v>287790</v>
      </c>
      <c r="F24" s="19"/>
    </row>
    <row r="25" spans="1:6" ht="36" customHeight="1" x14ac:dyDescent="0.3">
      <c r="A25" s="62"/>
      <c r="B25" s="16">
        <v>11</v>
      </c>
      <c r="C25" s="32" t="s">
        <v>82</v>
      </c>
      <c r="D25" s="24">
        <v>45468</v>
      </c>
      <c r="E25" s="25">
        <v>1841200</v>
      </c>
      <c r="F25" s="19"/>
    </row>
    <row r="26" spans="1:6" ht="36" customHeight="1" x14ac:dyDescent="0.3">
      <c r="A26" s="64"/>
      <c r="B26" s="16" t="s">
        <v>109</v>
      </c>
      <c r="C26" s="82">
        <f>SUM(E15:E25)</f>
        <v>5090360</v>
      </c>
      <c r="D26" s="83"/>
      <c r="E26" s="84"/>
      <c r="F26" s="19"/>
    </row>
    <row r="27" spans="1:6" x14ac:dyDescent="0.3">
      <c r="E27" s="3"/>
    </row>
    <row r="28" spans="1:6" x14ac:dyDescent="0.3">
      <c r="E28" s="3"/>
    </row>
  </sheetData>
  <mergeCells count="19">
    <mergeCell ref="C7:D7"/>
    <mergeCell ref="C8:D8"/>
    <mergeCell ref="C6:D6"/>
    <mergeCell ref="A5:B5"/>
    <mergeCell ref="C5:D5"/>
    <mergeCell ref="A3:E3"/>
    <mergeCell ref="A1:F1"/>
    <mergeCell ref="E2:F2"/>
    <mergeCell ref="C4:D4"/>
    <mergeCell ref="B2:C2"/>
    <mergeCell ref="A15:A26"/>
    <mergeCell ref="A9:F9"/>
    <mergeCell ref="A10:B10"/>
    <mergeCell ref="A11:B11"/>
    <mergeCell ref="C11:E11"/>
    <mergeCell ref="A12:A14"/>
    <mergeCell ref="C14:E14"/>
    <mergeCell ref="C26:E26"/>
    <mergeCell ref="B12:B13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4706-EF3E-4D7D-BC89-8B43BCA7FFE3}">
  <dimension ref="A1:F29"/>
  <sheetViews>
    <sheetView view="pageBreakPreview" topLeftCell="A19" zoomScale="80" zoomScaleNormal="100" zoomScaleSheetLayoutView="80" workbookViewId="0">
      <selection activeCell="C13" sqref="C13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126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18">
        <f>E6+E7+E8+E9</f>
        <v>15869115</v>
      </c>
      <c r="F5" s="16"/>
    </row>
    <row r="6" spans="1:6" ht="36" customHeight="1" x14ac:dyDescent="0.3">
      <c r="A6" s="33">
        <v>1</v>
      </c>
      <c r="B6" s="20">
        <v>45476</v>
      </c>
      <c r="C6" s="93" t="s">
        <v>144</v>
      </c>
      <c r="D6" s="94"/>
      <c r="E6" s="34">
        <v>1841200</v>
      </c>
      <c r="F6" s="33"/>
    </row>
    <row r="7" spans="1:6" ht="36" customHeight="1" x14ac:dyDescent="0.3">
      <c r="A7" s="17">
        <v>2</v>
      </c>
      <c r="B7" s="20">
        <v>45492</v>
      </c>
      <c r="C7" s="88" t="s">
        <v>135</v>
      </c>
      <c r="D7" s="88"/>
      <c r="E7" s="22">
        <v>2205744</v>
      </c>
      <c r="F7" s="19"/>
    </row>
    <row r="8" spans="1:6" ht="36" customHeight="1" x14ac:dyDescent="0.3">
      <c r="A8" s="19">
        <v>3</v>
      </c>
      <c r="B8" s="20">
        <v>45513</v>
      </c>
      <c r="C8" s="87" t="s">
        <v>127</v>
      </c>
      <c r="D8" s="87"/>
      <c r="E8" s="21">
        <v>3813824</v>
      </c>
      <c r="F8" s="19"/>
    </row>
    <row r="9" spans="1:6" ht="36" customHeight="1" x14ac:dyDescent="0.3">
      <c r="A9" s="17">
        <v>4</v>
      </c>
      <c r="B9" s="20">
        <v>45513</v>
      </c>
      <c r="C9" s="88" t="s">
        <v>128</v>
      </c>
      <c r="D9" s="88"/>
      <c r="E9" s="22">
        <v>8008347</v>
      </c>
      <c r="F9" s="19"/>
    </row>
    <row r="10" spans="1:6" ht="36" customHeight="1" x14ac:dyDescent="0.3">
      <c r="A10" s="65" t="s">
        <v>73</v>
      </c>
      <c r="B10" s="66"/>
      <c r="C10" s="66"/>
      <c r="D10" s="66"/>
      <c r="E10" s="66"/>
      <c r="F10" s="67"/>
    </row>
    <row r="11" spans="1:6" ht="36" customHeight="1" x14ac:dyDescent="0.3">
      <c r="A11" s="68" t="s">
        <v>19</v>
      </c>
      <c r="B11" s="69"/>
      <c r="C11" s="16" t="s">
        <v>21</v>
      </c>
      <c r="D11" s="16" t="s">
        <v>13</v>
      </c>
      <c r="E11" s="16" t="s">
        <v>78</v>
      </c>
      <c r="F11" s="16" t="s">
        <v>11</v>
      </c>
    </row>
    <row r="12" spans="1:6" ht="36" customHeight="1" x14ac:dyDescent="0.3">
      <c r="A12" s="68" t="s">
        <v>110</v>
      </c>
      <c r="B12" s="69"/>
      <c r="C12" s="70">
        <f>C15+C27</f>
        <v>22399880</v>
      </c>
      <c r="D12" s="71"/>
      <c r="E12" s="72"/>
      <c r="F12" s="19"/>
    </row>
    <row r="13" spans="1:6" ht="36" customHeight="1" x14ac:dyDescent="0.3">
      <c r="A13" s="62" t="s">
        <v>10</v>
      </c>
      <c r="B13" s="85" t="s">
        <v>10</v>
      </c>
      <c r="C13" s="19" t="s">
        <v>129</v>
      </c>
      <c r="D13" s="20">
        <v>45509</v>
      </c>
      <c r="E13" s="29">
        <v>13880000</v>
      </c>
      <c r="F13" s="19"/>
    </row>
    <row r="14" spans="1:6" ht="36" customHeight="1" x14ac:dyDescent="0.3">
      <c r="A14" s="63"/>
      <c r="B14" s="86"/>
      <c r="C14" s="19" t="s">
        <v>130</v>
      </c>
      <c r="D14" s="20">
        <v>45509</v>
      </c>
      <c r="E14" s="29">
        <v>3360000</v>
      </c>
      <c r="F14" s="19"/>
    </row>
    <row r="15" spans="1:6" ht="36" customHeight="1" x14ac:dyDescent="0.3">
      <c r="A15" s="64"/>
      <c r="B15" s="27" t="s">
        <v>109</v>
      </c>
      <c r="C15" s="79">
        <f>E13+E14</f>
        <v>17240000</v>
      </c>
      <c r="D15" s="80"/>
      <c r="E15" s="81"/>
      <c r="F15" s="19"/>
    </row>
    <row r="16" spans="1:6" ht="36" customHeight="1" x14ac:dyDescent="0.3">
      <c r="A16" s="62" t="s">
        <v>22</v>
      </c>
      <c r="B16" s="16">
        <v>1</v>
      </c>
      <c r="C16" s="23" t="s">
        <v>133</v>
      </c>
      <c r="D16" s="24">
        <v>45478</v>
      </c>
      <c r="E16" s="25">
        <v>155740</v>
      </c>
      <c r="F16" s="19"/>
    </row>
    <row r="17" spans="1:6" ht="36" customHeight="1" x14ac:dyDescent="0.3">
      <c r="A17" s="63"/>
      <c r="B17" s="16">
        <v>2</v>
      </c>
      <c r="C17" s="23" t="s">
        <v>134</v>
      </c>
      <c r="D17" s="24">
        <v>45478</v>
      </c>
      <c r="E17" s="25">
        <v>171170</v>
      </c>
      <c r="F17" s="19"/>
    </row>
    <row r="18" spans="1:6" ht="36" customHeight="1" x14ac:dyDescent="0.3">
      <c r="A18" s="63"/>
      <c r="B18" s="16">
        <v>3</v>
      </c>
      <c r="C18" s="23" t="s">
        <v>136</v>
      </c>
      <c r="D18" s="24">
        <v>45496</v>
      </c>
      <c r="E18" s="25">
        <v>751290</v>
      </c>
      <c r="F18" s="19"/>
    </row>
    <row r="19" spans="1:6" ht="36" customHeight="1" x14ac:dyDescent="0.3">
      <c r="A19" s="63"/>
      <c r="B19" s="16">
        <v>4</v>
      </c>
      <c r="C19" s="23" t="s">
        <v>137</v>
      </c>
      <c r="D19" s="24">
        <v>45496</v>
      </c>
      <c r="E19" s="25">
        <v>924670</v>
      </c>
      <c r="F19" s="19"/>
    </row>
    <row r="20" spans="1:6" ht="36" customHeight="1" x14ac:dyDescent="0.3">
      <c r="A20" s="63"/>
      <c r="B20" s="16">
        <v>5</v>
      </c>
      <c r="C20" s="17" t="s">
        <v>68</v>
      </c>
      <c r="D20" s="24">
        <v>45498</v>
      </c>
      <c r="E20" s="25">
        <v>277590</v>
      </c>
      <c r="F20" s="19"/>
    </row>
    <row r="21" spans="1:6" ht="36" customHeight="1" x14ac:dyDescent="0.3">
      <c r="A21" s="62"/>
      <c r="B21" s="16">
        <v>6</v>
      </c>
      <c r="C21" s="23" t="s">
        <v>138</v>
      </c>
      <c r="D21" s="24">
        <v>45498</v>
      </c>
      <c r="E21" s="26">
        <v>6110</v>
      </c>
      <c r="F21" s="19"/>
    </row>
    <row r="22" spans="1:6" ht="36" customHeight="1" x14ac:dyDescent="0.3">
      <c r="A22" s="63"/>
      <c r="B22" s="16">
        <v>7</v>
      </c>
      <c r="C22" s="23" t="s">
        <v>139</v>
      </c>
      <c r="D22" s="24">
        <v>45498</v>
      </c>
      <c r="E22" s="25">
        <v>1392210</v>
      </c>
      <c r="F22" s="19"/>
    </row>
    <row r="23" spans="1:6" ht="36" customHeight="1" x14ac:dyDescent="0.3">
      <c r="A23" s="62"/>
      <c r="B23" s="16">
        <v>8</v>
      </c>
      <c r="C23" s="23" t="s">
        <v>140</v>
      </c>
      <c r="D23" s="24">
        <v>45498</v>
      </c>
      <c r="E23" s="25">
        <v>150000</v>
      </c>
      <c r="F23" s="19"/>
    </row>
    <row r="24" spans="1:6" ht="36" customHeight="1" x14ac:dyDescent="0.3">
      <c r="A24" s="63"/>
      <c r="B24" s="16">
        <v>9</v>
      </c>
      <c r="C24" s="23" t="s">
        <v>141</v>
      </c>
      <c r="D24" s="24">
        <v>45498</v>
      </c>
      <c r="E24" s="25">
        <v>6460</v>
      </c>
      <c r="F24" s="19"/>
    </row>
    <row r="25" spans="1:6" ht="36" customHeight="1" x14ac:dyDescent="0.3">
      <c r="A25" s="63"/>
      <c r="B25" s="16">
        <v>10</v>
      </c>
      <c r="C25" s="23" t="s">
        <v>142</v>
      </c>
      <c r="D25" s="24">
        <v>45498</v>
      </c>
      <c r="E25" s="25">
        <v>1018090</v>
      </c>
      <c r="F25" s="19"/>
    </row>
    <row r="26" spans="1:6" ht="36" customHeight="1" x14ac:dyDescent="0.3">
      <c r="A26" s="63"/>
      <c r="B26" s="16">
        <v>11</v>
      </c>
      <c r="C26" s="17" t="s">
        <v>143</v>
      </c>
      <c r="D26" s="24">
        <v>45498</v>
      </c>
      <c r="E26" s="25">
        <v>306550</v>
      </c>
      <c r="F26" s="19"/>
    </row>
    <row r="27" spans="1:6" ht="36" customHeight="1" x14ac:dyDescent="0.3">
      <c r="A27" s="64"/>
      <c r="B27" s="16" t="s">
        <v>109</v>
      </c>
      <c r="C27" s="82">
        <f>E16+E17+E18+E19+E20+E21+E22+E23+E24+E25+E26</f>
        <v>5159880</v>
      </c>
      <c r="D27" s="83"/>
      <c r="E27" s="84"/>
      <c r="F27" s="19"/>
    </row>
    <row r="28" spans="1:6" x14ac:dyDescent="0.3">
      <c r="E28" s="3"/>
    </row>
    <row r="29" spans="1:6" x14ac:dyDescent="0.3">
      <c r="E29" s="3"/>
    </row>
  </sheetData>
  <mergeCells count="20">
    <mergeCell ref="A13:A15"/>
    <mergeCell ref="B13:B14"/>
    <mergeCell ref="C15:E15"/>
    <mergeCell ref="A16:A27"/>
    <mergeCell ref="C27:E27"/>
    <mergeCell ref="A12:B12"/>
    <mergeCell ref="C12:E12"/>
    <mergeCell ref="A1:F1"/>
    <mergeCell ref="B2:C2"/>
    <mergeCell ref="E2:F2"/>
    <mergeCell ref="A3:E3"/>
    <mergeCell ref="C4:D4"/>
    <mergeCell ref="A5:B5"/>
    <mergeCell ref="C5:D5"/>
    <mergeCell ref="C8:D8"/>
    <mergeCell ref="C9:D9"/>
    <mergeCell ref="A10:F10"/>
    <mergeCell ref="A11:B11"/>
    <mergeCell ref="C7:D7"/>
    <mergeCell ref="C6:D6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3CD2-DB24-41F6-B666-5A804798A642}">
  <dimension ref="A1:F26"/>
  <sheetViews>
    <sheetView tabSelected="1" view="pageBreakPreview" zoomScale="80" zoomScaleNormal="100" zoomScaleSheetLayoutView="80" workbookViewId="0">
      <selection activeCell="O12" sqref="O12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40" t="s">
        <v>145</v>
      </c>
      <c r="B1" s="41"/>
      <c r="C1" s="41"/>
      <c r="D1" s="41"/>
      <c r="E1" s="41"/>
      <c r="F1" s="42"/>
    </row>
    <row r="2" spans="1:6" ht="36" customHeight="1" x14ac:dyDescent="0.3">
      <c r="A2" s="16" t="s">
        <v>20</v>
      </c>
      <c r="B2" s="74" t="s">
        <v>14</v>
      </c>
      <c r="C2" s="74"/>
      <c r="D2" s="16" t="s">
        <v>111</v>
      </c>
      <c r="E2" s="74" t="s">
        <v>12</v>
      </c>
      <c r="F2" s="74"/>
    </row>
    <row r="3" spans="1:6" ht="36" customHeight="1" x14ac:dyDescent="0.3">
      <c r="A3" s="65" t="s">
        <v>31</v>
      </c>
      <c r="B3" s="66"/>
      <c r="C3" s="66"/>
      <c r="D3" s="66"/>
      <c r="E3" s="67"/>
      <c r="F3" s="17"/>
    </row>
    <row r="4" spans="1:6" ht="36" customHeight="1" x14ac:dyDescent="0.3">
      <c r="A4" s="16" t="s">
        <v>108</v>
      </c>
      <c r="B4" s="16" t="s">
        <v>13</v>
      </c>
      <c r="C4" s="68" t="s">
        <v>33</v>
      </c>
      <c r="D4" s="69"/>
      <c r="E4" s="16" t="s">
        <v>78</v>
      </c>
      <c r="F4" s="16" t="s">
        <v>11</v>
      </c>
    </row>
    <row r="5" spans="1:6" ht="36" customHeight="1" x14ac:dyDescent="0.3">
      <c r="A5" s="68" t="s">
        <v>110</v>
      </c>
      <c r="B5" s="69"/>
      <c r="C5" s="73"/>
      <c r="D5" s="73"/>
      <c r="E5" s="36">
        <f>E6+E7</f>
        <v>14070019</v>
      </c>
      <c r="F5" s="16"/>
    </row>
    <row r="6" spans="1:6" ht="36" customHeight="1" x14ac:dyDescent="0.3">
      <c r="A6" s="19">
        <v>1</v>
      </c>
      <c r="B6" s="20">
        <v>45544</v>
      </c>
      <c r="C6" s="87" t="s">
        <v>146</v>
      </c>
      <c r="D6" s="87"/>
      <c r="E6" s="21">
        <v>6306524</v>
      </c>
      <c r="F6" s="19"/>
    </row>
    <row r="7" spans="1:6" ht="36" customHeight="1" x14ac:dyDescent="0.3">
      <c r="A7" s="17">
        <v>2</v>
      </c>
      <c r="B7" s="20">
        <v>45544</v>
      </c>
      <c r="C7" s="88" t="s">
        <v>147</v>
      </c>
      <c r="D7" s="88"/>
      <c r="E7" s="22">
        <v>7763495</v>
      </c>
      <c r="F7" s="19"/>
    </row>
    <row r="8" spans="1:6" ht="36" customHeight="1" x14ac:dyDescent="0.3">
      <c r="A8" s="65" t="s">
        <v>73</v>
      </c>
      <c r="B8" s="66"/>
      <c r="C8" s="66"/>
      <c r="D8" s="66"/>
      <c r="E8" s="66"/>
      <c r="F8" s="67"/>
    </row>
    <row r="9" spans="1:6" ht="36" customHeight="1" x14ac:dyDescent="0.3">
      <c r="A9" s="68" t="s">
        <v>19</v>
      </c>
      <c r="B9" s="69"/>
      <c r="C9" s="16" t="s">
        <v>21</v>
      </c>
      <c r="D9" s="16" t="s">
        <v>13</v>
      </c>
      <c r="E9" s="16" t="s">
        <v>78</v>
      </c>
      <c r="F9" s="16" t="s">
        <v>11</v>
      </c>
    </row>
    <row r="10" spans="1:6" ht="36" customHeight="1" x14ac:dyDescent="0.3">
      <c r="A10" s="68" t="s">
        <v>110</v>
      </c>
      <c r="B10" s="69"/>
      <c r="C10" s="70">
        <f>C13+C24</f>
        <v>23814700</v>
      </c>
      <c r="D10" s="71"/>
      <c r="E10" s="72"/>
      <c r="F10" s="19"/>
    </row>
    <row r="11" spans="1:6" ht="36" customHeight="1" x14ac:dyDescent="0.3">
      <c r="A11" s="62" t="s">
        <v>10</v>
      </c>
      <c r="B11" s="85" t="s">
        <v>10</v>
      </c>
      <c r="C11" s="19" t="s">
        <v>148</v>
      </c>
      <c r="D11" s="20">
        <v>45540</v>
      </c>
      <c r="E11" s="29">
        <v>13800000</v>
      </c>
      <c r="F11" s="19"/>
    </row>
    <row r="12" spans="1:6" ht="36" customHeight="1" x14ac:dyDescent="0.3">
      <c r="A12" s="63"/>
      <c r="B12" s="86"/>
      <c r="C12" s="19" t="s">
        <v>149</v>
      </c>
      <c r="D12" s="20">
        <v>45540</v>
      </c>
      <c r="E12" s="29">
        <v>3360000</v>
      </c>
      <c r="F12" s="19"/>
    </row>
    <row r="13" spans="1:6" ht="36" customHeight="1" x14ac:dyDescent="0.3">
      <c r="A13" s="64"/>
      <c r="B13" s="27" t="s">
        <v>109</v>
      </c>
      <c r="C13" s="79">
        <f>E11+E12</f>
        <v>17160000</v>
      </c>
      <c r="D13" s="80"/>
      <c r="E13" s="81"/>
      <c r="F13" s="19"/>
    </row>
    <row r="14" spans="1:6" ht="36" customHeight="1" x14ac:dyDescent="0.3">
      <c r="A14" s="62" t="s">
        <v>22</v>
      </c>
      <c r="B14" s="16">
        <v>1</v>
      </c>
      <c r="C14" s="23" t="s">
        <v>150</v>
      </c>
      <c r="D14" s="24">
        <v>45509</v>
      </c>
      <c r="E14" s="25">
        <v>155740</v>
      </c>
      <c r="F14" s="19"/>
    </row>
    <row r="15" spans="1:6" ht="36" customHeight="1" x14ac:dyDescent="0.3">
      <c r="A15" s="63"/>
      <c r="B15" s="16">
        <v>2</v>
      </c>
      <c r="C15" s="23" t="s">
        <v>151</v>
      </c>
      <c r="D15" s="24">
        <v>45509</v>
      </c>
      <c r="E15" s="25">
        <v>171170</v>
      </c>
      <c r="F15" s="19"/>
    </row>
    <row r="16" spans="1:6" ht="36" customHeight="1" x14ac:dyDescent="0.3">
      <c r="A16" s="63"/>
      <c r="B16" s="16">
        <v>3</v>
      </c>
      <c r="C16" s="17" t="s">
        <v>68</v>
      </c>
      <c r="D16" s="24">
        <v>45527</v>
      </c>
      <c r="E16" s="25">
        <v>251070</v>
      </c>
      <c r="F16" s="19"/>
    </row>
    <row r="17" spans="1:6" ht="36" customHeight="1" x14ac:dyDescent="0.3">
      <c r="A17" s="63"/>
      <c r="B17" s="16">
        <v>4</v>
      </c>
      <c r="C17" s="23" t="s">
        <v>152</v>
      </c>
      <c r="D17" s="24">
        <v>45530</v>
      </c>
      <c r="E17" s="26">
        <v>9260</v>
      </c>
      <c r="F17" s="19"/>
    </row>
    <row r="18" spans="1:6" ht="36" customHeight="1" x14ac:dyDescent="0.3">
      <c r="A18" s="63"/>
      <c r="B18" s="16">
        <v>5</v>
      </c>
      <c r="C18" s="23" t="s">
        <v>153</v>
      </c>
      <c r="D18" s="24">
        <v>45530</v>
      </c>
      <c r="E18" s="25">
        <v>1554120</v>
      </c>
      <c r="F18" s="19"/>
    </row>
    <row r="19" spans="1:6" ht="36" customHeight="1" x14ac:dyDescent="0.3">
      <c r="A19" s="62"/>
      <c r="B19" s="16">
        <v>6</v>
      </c>
      <c r="C19" s="23" t="s">
        <v>154</v>
      </c>
      <c r="D19" s="24">
        <v>45530</v>
      </c>
      <c r="E19" s="25">
        <v>150000</v>
      </c>
      <c r="F19" s="19"/>
    </row>
    <row r="20" spans="1:6" ht="36" customHeight="1" x14ac:dyDescent="0.3">
      <c r="A20" s="63"/>
      <c r="B20" s="16">
        <v>7</v>
      </c>
      <c r="C20" s="23" t="s">
        <v>155</v>
      </c>
      <c r="D20" s="24">
        <v>45530</v>
      </c>
      <c r="E20" s="25">
        <v>7400</v>
      </c>
      <c r="F20" s="19"/>
    </row>
    <row r="21" spans="1:6" ht="36" customHeight="1" x14ac:dyDescent="0.3">
      <c r="A21" s="62"/>
      <c r="B21" s="16">
        <v>8</v>
      </c>
      <c r="C21" s="23" t="s">
        <v>156</v>
      </c>
      <c r="D21" s="24">
        <v>45530</v>
      </c>
      <c r="E21" s="25">
        <v>1144770</v>
      </c>
      <c r="F21" s="19"/>
    </row>
    <row r="22" spans="1:6" ht="36" customHeight="1" x14ac:dyDescent="0.3">
      <c r="A22" s="63"/>
      <c r="B22" s="16">
        <v>9</v>
      </c>
      <c r="C22" s="17" t="s">
        <v>157</v>
      </c>
      <c r="D22" s="24">
        <v>45530</v>
      </c>
      <c r="E22" s="25">
        <v>317770</v>
      </c>
      <c r="F22" s="19"/>
    </row>
    <row r="23" spans="1:6" ht="36" customHeight="1" x14ac:dyDescent="0.3">
      <c r="A23" s="63"/>
      <c r="B23" s="16">
        <v>10</v>
      </c>
      <c r="C23" s="35" t="s">
        <v>158</v>
      </c>
      <c r="D23" s="24">
        <v>45533</v>
      </c>
      <c r="E23" s="25">
        <v>2893400</v>
      </c>
      <c r="F23" s="19"/>
    </row>
    <row r="24" spans="1:6" ht="36" customHeight="1" x14ac:dyDescent="0.3">
      <c r="A24" s="64"/>
      <c r="B24" s="16" t="s">
        <v>109</v>
      </c>
      <c r="C24" s="95">
        <f>SUM(E14:E23)</f>
        <v>6654700</v>
      </c>
      <c r="D24" s="96"/>
      <c r="E24" s="97"/>
      <c r="F24" s="19"/>
    </row>
    <row r="25" spans="1:6" x14ac:dyDescent="0.3">
      <c r="E25" s="3"/>
    </row>
    <row r="26" spans="1:6" x14ac:dyDescent="0.3">
      <c r="E26" s="3"/>
    </row>
  </sheetData>
  <mergeCells count="18">
    <mergeCell ref="A5:B5"/>
    <mergeCell ref="C5:D5"/>
    <mergeCell ref="A1:F1"/>
    <mergeCell ref="B2:C2"/>
    <mergeCell ref="E2:F2"/>
    <mergeCell ref="A3:E3"/>
    <mergeCell ref="C4:D4"/>
    <mergeCell ref="A14:A24"/>
    <mergeCell ref="C24:E24"/>
    <mergeCell ref="C6:D6"/>
    <mergeCell ref="C7:D7"/>
    <mergeCell ref="A8:F8"/>
    <mergeCell ref="A9:B9"/>
    <mergeCell ref="A10:B10"/>
    <mergeCell ref="C10:E10"/>
    <mergeCell ref="A11:A13"/>
    <mergeCell ref="B11:B12"/>
    <mergeCell ref="C13:E13"/>
  </mergeCells>
  <phoneticPr fontId="10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'12월'!Print_Area</vt:lpstr>
      <vt:lpstr>'1월'!Print_Area</vt:lpstr>
      <vt:lpstr>'2월'!Print_Area</vt:lpstr>
      <vt:lpstr>'3월'!Print_Area</vt:lpstr>
      <vt:lpstr>'4월'!Print_Area</vt:lpstr>
      <vt:lpstr>'5월'!Print_Area</vt:lpstr>
      <vt:lpstr>'6월'!Print_Area</vt:lpstr>
      <vt:lpstr>'7월'!Print_Area</vt:lpstr>
      <vt:lpstr>'8월'!Print_Area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2024-09-10T07:00:50Z</cp:lastPrinted>
  <dcterms:created xsi:type="dcterms:W3CDTF">2013-04-19T01:27:08Z</dcterms:created>
  <dcterms:modified xsi:type="dcterms:W3CDTF">2024-09-13T08:19:22Z</dcterms:modified>
  <cp:version>1200.0100.01</cp:version>
</cp:coreProperties>
</file>