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1. 통합\"/>
    </mc:Choice>
  </mc:AlternateContent>
  <bookViews>
    <workbookView xWindow="-28920" yWindow="-120" windowWidth="29040" windowHeight="15840" activeTab="2"/>
  </bookViews>
  <sheets>
    <sheet name="행주농가" sheetId="1" r:id="rId1"/>
    <sheet name="할머니와 재봉틀" sheetId="2" r:id="rId2"/>
    <sheet name="병원도우미" sheetId="4" r:id="rId3"/>
    <sheet name="학교급식도우미" sheetId="6" r:id="rId4"/>
    <sheet name="배움터지킴이" sheetId="5" r:id="rId5"/>
    <sheet name="학교환경관리지원" sheetId="3" r:id="rId6"/>
    <sheet name="공립유치원도우미" sheetId="7" r:id="rId7"/>
  </sheets>
  <definedNames>
    <definedName name="_xlnm.Print_Area" localSheetId="6">공립유치원도우미!$A$1:$F$20</definedName>
    <definedName name="_xlnm.Print_Area" localSheetId="4">배움터지킴이!$A$1:$F$20</definedName>
    <definedName name="_xlnm.Print_Area" localSheetId="3">학교급식도우미!$A$1:$F$22</definedName>
    <definedName name="_xlnm.Print_Area" localSheetId="5">학교환경관리지원!$A$1:$F$20</definedName>
    <definedName name="_xlnm.Print_Area" localSheetId="1">'할머니와 재봉틀'!$A$1:$F$74</definedName>
    <definedName name="_xlnm.Print_Area" localSheetId="0">행주농가!$A$1:$F$95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5" l="1"/>
  <c r="C22" i="6" l="1"/>
  <c r="C20" i="7" l="1"/>
  <c r="C18" i="7"/>
  <c r="C14" i="7"/>
  <c r="C12" i="7"/>
  <c r="C9" i="7" s="1"/>
  <c r="C5" i="7"/>
  <c r="C18" i="6"/>
  <c r="C14" i="6"/>
  <c r="C12" i="6"/>
  <c r="E5" i="6"/>
  <c r="C20" i="5"/>
  <c r="C18" i="5"/>
  <c r="C14" i="5"/>
  <c r="C5" i="5"/>
  <c r="C22" i="4"/>
  <c r="C14" i="4"/>
  <c r="C12" i="4"/>
  <c r="C9" i="4" s="1"/>
  <c r="C5" i="4"/>
  <c r="E5" i="3"/>
  <c r="C12" i="3"/>
  <c r="C14" i="3"/>
  <c r="C18" i="3"/>
  <c r="C20" i="3"/>
  <c r="C74" i="2"/>
  <c r="C52" i="2"/>
  <c r="C48" i="2"/>
  <c r="C33" i="2"/>
  <c r="E5" i="2"/>
  <c r="C31" i="2" l="1"/>
  <c r="C9" i="5"/>
  <c r="C9" i="3"/>
  <c r="C9" i="6"/>
  <c r="C95" i="1"/>
  <c r="C55" i="1"/>
  <c r="C59" i="1"/>
  <c r="C52" i="1"/>
  <c r="E5" i="1"/>
  <c r="C49" i="1" l="1"/>
</calcChain>
</file>

<file path=xl/sharedStrings.xml><?xml version="1.0" encoding="utf-8"?>
<sst xmlns="http://schemas.openxmlformats.org/spreadsheetml/2006/main" count="373" uniqueCount="142">
  <si>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</si>
  <si>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</si>
  <si>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</si>
  <si>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</si>
  <si>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</si>
  <si>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</si>
  <si>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</si>
  <si>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</si>
  <si>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</si>
  <si>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</si>
  <si>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</si>
  <si>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</si>
  <si>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</si>
  <si>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</si>
  <si>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</si>
  <si>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</si>
  <si>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</si>
  <si>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</si>
  <si>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</si>
  <si>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</si>
  <si>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</si>
  <si>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</si>
  <si>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</si>
  <si>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</si>
  <si>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</si>
  <si>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수익금 입금</t>
  </si>
  <si>
    <t>행주농가 현금수익금 입금</t>
  </si>
  <si>
    <t>할머니와재봉틀</t>
  </si>
  <si>
    <t>강연주</t>
  </si>
  <si>
    <t xml:space="preserve"> </t>
    <phoneticPr fontId="6" type="noConversion"/>
  </si>
  <si>
    <t>할머니와재봉틀 카드수익금(개인고객) 입금</t>
    <phoneticPr fontId="6" type="noConversion"/>
  </si>
  <si>
    <t>할머니와재봉틀 수익금(고양시니어클럽) 입금</t>
    <phoneticPr fontId="6" type="noConversion"/>
  </si>
  <si>
    <t>할머니와재봉틀 카드수익금(자판기판매) 입금</t>
    <phoneticPr fontId="6" type="noConversion"/>
  </si>
  <si>
    <t>할머니와재봉틀 수익금(대가들이사는마을) 입금</t>
    <phoneticPr fontId="6" type="noConversion"/>
  </si>
  <si>
    <t>□ 지출(보조금+매출) 현황</t>
  </si>
  <si>
    <t>인건비</t>
  </si>
  <si>
    <t>재료비</t>
  </si>
  <si>
    <t>장비구입비</t>
  </si>
  <si>
    <t>기타운영비</t>
  </si>
  <si>
    <t>할머니와재봉틀 카드수수료 지급</t>
  </si>
  <si>
    <t>수입항목(매출처)</t>
    <phoneticPr fontId="1" type="noConversion"/>
  </si>
  <si>
    <t>허재정</t>
    <phoneticPr fontId="1" type="noConversion"/>
  </si>
  <si>
    <t>학교환경관리지원</t>
  </si>
  <si>
    <t>병원도우미</t>
    <phoneticPr fontId="1" type="noConversion"/>
  </si>
  <si>
    <t>세부내역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</si>
  <si>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</si>
  <si>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</si>
  <si>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배움터지킴이</t>
    <phoneticPr fontId="1" type="noConversion"/>
  </si>
  <si>
    <t>이지영</t>
    <phoneticPr fontId="1" type="noConversion"/>
  </si>
  <si>
    <t>학교급식도우미</t>
  </si>
  <si>
    <t>허재정</t>
  </si>
  <si>
    <t>공립유치원도우미</t>
    <phoneticPr fontId="1" type="noConversion"/>
  </si>
  <si>
    <t>학교환경관리지원사업단 7월 사업추진현황 정보공개 (7월 31일 기준)</t>
    <phoneticPr fontId="1" type="noConversion"/>
  </si>
  <si>
    <t>학교환경관리지원 사업단 참여자 7월 보조금 인건비 지급</t>
    <phoneticPr fontId="1" type="noConversion"/>
  </si>
  <si>
    <t>2024. 8. 5.</t>
    <phoneticPr fontId="1" type="noConversion"/>
  </si>
  <si>
    <t>학교환경관리지원 사업단 참여자 7월 수익금 인건비 지급</t>
    <phoneticPr fontId="1" type="noConversion"/>
  </si>
  <si>
    <t>2024. 8. 5.</t>
    <phoneticPr fontId="1" type="noConversion"/>
  </si>
  <si>
    <t>2024. 8. 5.</t>
    <phoneticPr fontId="6" type="noConversion"/>
  </si>
  <si>
    <t>2024. 8. 5.</t>
    <phoneticPr fontId="6" type="noConversion"/>
  </si>
  <si>
    <t>학교급식도우미 사업단 참여자 7월 보조금 인건비 지급</t>
    <phoneticPr fontId="6" type="noConversion"/>
  </si>
  <si>
    <t>학교급식도우미 사업단 참여자 7월 수익금 인건비 지급</t>
    <phoneticPr fontId="6" type="noConversion"/>
  </si>
  <si>
    <t>학교급식도우미 사업단 7월 사업추진현황 정보공개 (7월 31일 기준)</t>
    <phoneticPr fontId="6" type="noConversion"/>
  </si>
  <si>
    <t>학교급식도우미 사업단 6월 사회보험료 납부</t>
    <phoneticPr fontId="6" type="noConversion"/>
  </si>
  <si>
    <t>학교급식도우미 사업단 활동물품(A4용지) 구입비 지급</t>
    <phoneticPr fontId="1" type="noConversion"/>
  </si>
  <si>
    <t>학교급식도우미 안전물품(쿨스카프) 구입비 지급</t>
    <phoneticPr fontId="1" type="noConversion"/>
  </si>
  <si>
    <t>2024. 7. 5.</t>
    <phoneticPr fontId="6" type="noConversion"/>
  </si>
  <si>
    <t>2024. 7. 18.</t>
    <phoneticPr fontId="1" type="noConversion"/>
  </si>
  <si>
    <t>2024. 7. 18.</t>
    <phoneticPr fontId="1" type="noConversion"/>
  </si>
  <si>
    <t>학교환경관리지원 사업단 6월 사회보험료 납부</t>
    <phoneticPr fontId="1" type="noConversion"/>
  </si>
  <si>
    <t>2024. 7. 5.</t>
    <phoneticPr fontId="1" type="noConversion"/>
  </si>
  <si>
    <t>배움터지킴이 사업단 7월 사업추진현황 정보공개 (7월 31일 기준)</t>
    <phoneticPr fontId="1" type="noConversion"/>
  </si>
  <si>
    <t>배움터지킴이 사업단 참여자 7월 보조금 인건비 지급</t>
    <phoneticPr fontId="1" type="noConversion"/>
  </si>
  <si>
    <t>배움터지킴이 사업단 참여자 7월 수익금 인건비 지급</t>
    <phoneticPr fontId="1" type="noConversion"/>
  </si>
  <si>
    <t>2024. 8. 5.</t>
    <phoneticPr fontId="1" type="noConversion"/>
  </si>
  <si>
    <t>2024. 7. 5.</t>
    <phoneticPr fontId="1" type="noConversion"/>
  </si>
  <si>
    <t>배움터지킴이 사업단 6월 사회보험료 납부</t>
    <phoneticPr fontId="1" type="noConversion"/>
  </si>
  <si>
    <t>공립유치원도우미 사업단 7월 사업추진현황 정보공개 (7월 31일 기준)</t>
    <phoneticPr fontId="1" type="noConversion"/>
  </si>
  <si>
    <t>공립유치원도우미 사업단 참여자 7월 보조금 인건비 지급</t>
    <phoneticPr fontId="1" type="noConversion"/>
  </si>
  <si>
    <t>2024. 8. 5.</t>
    <phoneticPr fontId="1" type="noConversion"/>
  </si>
  <si>
    <t>2024. 8. 5.</t>
    <phoneticPr fontId="1" type="noConversion"/>
  </si>
  <si>
    <t>공립유치원도우미 사업단 참여자 7월 수익금 인건비 지급</t>
    <phoneticPr fontId="1" type="noConversion"/>
  </si>
  <si>
    <t>공립유치원도우미 사업단 6월 사회보험료 납부</t>
    <phoneticPr fontId="1" type="noConversion"/>
  </si>
  <si>
    <t>2024. 7. 5.</t>
    <phoneticPr fontId="1" type="noConversion"/>
  </si>
  <si>
    <t>행주농가 6월 사회보험료 납부</t>
  </si>
  <si>
    <t>행주농가 하나로 escm사용료 6월분 지급</t>
  </si>
  <si>
    <t>행주농가 7월고지 자판기 이용료 지급</t>
  </si>
  <si>
    <t>행주농가 7월고지 자판기이용료 지급</t>
  </si>
  <si>
    <t>사업장 2024년도 7월고지(6월사용분) 전기요금 납부</t>
  </si>
  <si>
    <t>행주농가 7월고지 인터넷 전화요금지급</t>
  </si>
  <si>
    <t>행주농가 7월고지 카드단말기 이용료 지급</t>
  </si>
  <si>
    <t>행주농가 7월고지 이동식 단말기 이용료 지급</t>
  </si>
  <si>
    <t>행주농가 2분기 부가세 납부</t>
  </si>
  <si>
    <t>행주농가 7월고지 공기청정기 이용료 지급</t>
  </si>
  <si>
    <t>사업장 7월 무인경비시스템 이용료 지급</t>
  </si>
  <si>
    <t>행주농가사업 네이버페이 수수료 지급</t>
  </si>
  <si>
    <t>행주농가 7월고지 자판기이용료 지급</t>
    <phoneticPr fontId="1" type="noConversion"/>
  </si>
  <si>
    <t>행주농가 사업단 7월 사업추진현황 정보공개 (7월 31일 기준)</t>
    <phoneticPr fontId="1" type="noConversion"/>
  </si>
  <si>
    <t>병원도우미 사업단 7월 사업추진현황 정보공개 (7월 31일 기준)</t>
    <phoneticPr fontId="1" type="noConversion"/>
  </si>
  <si>
    <t>병원도우미 6월 기관사회보험료 납부</t>
  </si>
  <si>
    <t>병원도우미 2분기 부가세 납부</t>
  </si>
  <si>
    <t>2024년 6월 담당자 여비 지급</t>
  </si>
  <si>
    <t>할머니와재봉틀 7월 사업추진현황 정보공개 (7월 31일 기준)</t>
    <phoneticPr fontId="6" type="noConversion"/>
  </si>
  <si>
    <t>할머니와재봉틀 수익금 반환액(자판기판매-행주농가) 지급</t>
    <phoneticPr fontId="6" type="noConversion"/>
  </si>
  <si>
    <t>할머니와재봉틀 카드수익금(자판기판매) 입금</t>
    <phoneticPr fontId="6" type="noConversion"/>
  </si>
  <si>
    <t>할머니와재봉틀 수익금(김포시노인종합복지관) 입금</t>
    <phoneticPr fontId="6" type="noConversion"/>
  </si>
  <si>
    <t>할머니와재봉틀 현금수익금(개인고객) 입금</t>
    <phoneticPr fontId="6" type="noConversion"/>
  </si>
  <si>
    <t>할머니와재봉틀 현금수익금(개인고객) 입금</t>
    <phoneticPr fontId="6" type="noConversion"/>
  </si>
  <si>
    <t>할머니와재봉틀 현금수익금(덕양노인복지관 현장판매) 입금</t>
    <phoneticPr fontId="6" type="noConversion"/>
  </si>
  <si>
    <t>할머니와재봉틀 수익금(고양시니어클럽) 입금</t>
    <phoneticPr fontId="6" type="noConversion"/>
  </si>
  <si>
    <t>할머니와재봉틀 카드수익금(고양실버인력뱅크) 입금</t>
    <phoneticPr fontId="6" type="noConversion"/>
  </si>
  <si>
    <t>할머니와재봉틀 수익금(고양시청) 입금</t>
    <phoneticPr fontId="6" type="noConversion"/>
  </si>
  <si>
    <t>할머니와재봉틀 현금수익금(개인고객) 입금</t>
    <phoneticPr fontId="6" type="noConversion"/>
  </si>
  <si>
    <t>할머니와재봉틀 카드수익금(자판기판매) 입금</t>
    <phoneticPr fontId="6" type="noConversion"/>
  </si>
  <si>
    <t>할머니와재봉틀 수익금(고양시니어클럽) 입금</t>
    <phoneticPr fontId="6" type="noConversion"/>
  </si>
  <si>
    <t>할머니와 재봉틀 참여자 7월 수익금 인건비 지급</t>
    <phoneticPr fontId="6" type="noConversion"/>
  </si>
  <si>
    <t>할머니와 재봉틀 운영물품(방수,옥스포드 원단) 구입비 지급</t>
  </si>
  <si>
    <t>할머니와재봉틀 사업단 재봉실 구입비 지급</t>
  </si>
  <si>
    <t>할머니와재봉틀 캔버스원단 구입비 지급</t>
  </si>
  <si>
    <t>할머니와재봉틀 면테이프 구입비 지급</t>
  </si>
  <si>
    <t>할머니와재봉틀 오가닉원단 구입비 지급</t>
  </si>
  <si>
    <t>할머니와재봉틀사업단 모자 구입비 지급</t>
  </si>
  <si>
    <t>할머니와 재봉틀 운영물품(방수원단 외 1건) 구입비 지급</t>
  </si>
  <si>
    <t>할머니와 재봉틀 운영물품(방수원단) 구입비 지급</t>
  </si>
  <si>
    <t>할머니와 재봉틀 운영물품(캔버스원단 외 1건) 구입비 지급</t>
  </si>
  <si>
    <t>할머니와재봉틀 우의 구입비 지급</t>
  </si>
  <si>
    <t>할머니와재봉틀 조끼원단 구입 및 인쇄비 지급</t>
  </si>
  <si>
    <t>할머니와재봉틀사업단 운영물품(거즈원단 외 4건) 구입비 지급</t>
  </si>
  <si>
    <t>할머니와재봉틀사업단 작업장갑 구입비 지급</t>
  </si>
  <si>
    <t>할머니와재봉틀사업단(모자 외 3건) 구입비 지급</t>
    <phoneticPr fontId="1" type="noConversion"/>
  </si>
  <si>
    <t>할머니와재봉틀 자판기판매 수수료 반환액 지급</t>
  </si>
  <si>
    <t>할머니와재봉틀 사업단 메쉬배너 제작비 지급</t>
  </si>
  <si>
    <t>할머니와재봉틀사업단 운영물품(시침핀 외 1건) 구입비 지급</t>
  </si>
  <si>
    <t>할머니와재봉틀 7월고지 자판기 이용료 지급</t>
  </si>
  <si>
    <t>할머니와재봉틀 7월고지 카드단말기 이용료 지급</t>
  </si>
  <si>
    <t>할머니와 재봉틀 2분기 부가세 납부</t>
  </si>
  <si>
    <t>할머니와재봉틀 사업단 자물쇠 구입비 지급                          (원단창고 시건장치)</t>
    <phoneticPr fontId="1" type="noConversion"/>
  </si>
  <si>
    <t>할머니와재봉틀사업단 운영물품(둥굴레차 외 3건) 구입비 지급</t>
  </si>
  <si>
    <t>할머니와재봉틀 사업단 물품 발송으로 인한 택배비 지급</t>
  </si>
  <si>
    <t>할머니와재봉틀 사업단 참여자 6월 사회보험료 납부</t>
  </si>
  <si>
    <t>할머니와재봉틀 사업단 종량제봉투 구입비 지급</t>
  </si>
  <si>
    <t>할머니와재봉틀 물품 발송으로 인한 택배비 지급</t>
  </si>
  <si>
    <t>장비구입비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</si>
</sst>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);[Red]\(#,##0\)"/>
    <numFmt numFmtId="177" formatCode="yyyy\.m\.d"/>
    <numFmt numFmtId="178" formatCode="yyyy/m/d"/>
    <numFmt numFmtId="179" formatCode="yyyy\.\ m\.\ d"/>
    <numFmt numFmtId="180" formatCode="yyyy\/m\/d"/>
    <numFmt numFmtId="181" formatCode="yyyy\.\ m\.\ dd\."/>
    <numFmt numFmtId="182" formatCode="yyyy\.\ m\.\ d\.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  <font>
      <sz val="11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41" fontId="5" fillId="0" borderId="0">
      <alignment vertical="center"/>
    </xf>
  </cellStyleXfs>
  <cellXfs count="14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0" borderId="0" xfId="2">
      <alignment vertical="center"/>
    </xf>
    <xf numFmtId="0" fontId="7" fillId="2" borderId="1" xfId="2" applyFont="1" applyFill="1" applyBorder="1" applyAlignment="1">
      <alignment horizontal="center" vertical="center" wrapText="1"/>
    </xf>
    <xf numFmtId="0" fontId="5" fillId="0" borderId="0" xfId="2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3" fontId="7" fillId="2" borderId="1" xfId="2" applyNumberFormat="1" applyFont="1" applyFill="1" applyBorder="1" applyAlignment="1">
      <alignment horizontal="right" vertical="center" wrapText="1"/>
    </xf>
    <xf numFmtId="177" fontId="7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176" fontId="7" fillId="3" borderId="1" xfId="2" applyNumberFormat="1" applyFont="1" applyFill="1" applyBorder="1" applyAlignment="1">
      <alignment horizontal="right" vertical="center" wrapText="1"/>
    </xf>
    <xf numFmtId="0" fontId="7" fillId="3" borderId="1" xfId="2" applyFont="1" applyFill="1" applyBorder="1" applyAlignment="1">
      <alignment horizontal="right" vertical="center" wrapText="1"/>
    </xf>
    <xf numFmtId="14" fontId="7" fillId="3" borderId="1" xfId="2" applyNumberFormat="1" applyFont="1" applyFill="1" applyBorder="1" applyAlignment="1">
      <alignment horizontal="center" vertical="center" wrapText="1"/>
    </xf>
    <xf numFmtId="41" fontId="5" fillId="0" borderId="0" xfId="2" applyNumberFormat="1" applyAlignment="1">
      <alignment horizontal="right" vertical="center"/>
    </xf>
    <xf numFmtId="0" fontId="5" fillId="0" borderId="0" xfId="2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4" borderId="1" xfId="0" applyNumberFormat="1" applyFont="1" applyFill="1" applyBorder="1" applyAlignment="1">
      <alignment horizontal="right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right" vertical="center" wrapText="1"/>
    </xf>
    <xf numFmtId="176" fontId="7" fillId="3" borderId="1" xfId="0" applyNumberFormat="1" applyFont="1" applyFill="1" applyBorder="1" applyAlignment="1">
      <alignment horizontal="right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78" fontId="7" fillId="4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>
      <alignment vertical="center"/>
    </xf>
    <xf numFmtId="14" fontId="7" fillId="0" borderId="7" xfId="0" applyNumberFormat="1" applyFont="1" applyBorder="1" applyAlignment="1">
      <alignment horizontal="center" vertical="center" wrapText="1"/>
    </xf>
    <xf numFmtId="41" fontId="7" fillId="0" borderId="7" xfId="1" applyFont="1" applyBorder="1" applyAlignment="1">
      <alignment horizontal="right" vertical="center"/>
    </xf>
    <xf numFmtId="14" fontId="10" fillId="0" borderId="1" xfId="0" applyNumberFormat="1" applyFont="1" applyBorder="1" applyAlignment="1">
      <alignment horizontal="center" vertical="center"/>
    </xf>
    <xf numFmtId="41" fontId="10" fillId="0" borderId="1" xfId="1" applyFont="1" applyBorder="1">
      <alignment vertical="center"/>
    </xf>
    <xf numFmtId="3" fontId="10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41" fontId="10" fillId="0" borderId="1" xfId="1" applyFont="1" applyBorder="1" applyAlignment="1">
      <alignment horizontal="center" vertical="center"/>
    </xf>
    <xf numFmtId="41" fontId="7" fillId="0" borderId="7" xfId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79" fontId="7" fillId="4" borderId="1" xfId="0" applyNumberFormat="1" applyFont="1" applyFill="1" applyBorder="1" applyAlignment="1">
      <alignment horizontal="center" vertical="center" wrapText="1"/>
    </xf>
    <xf numFmtId="41" fontId="7" fillId="2" borderId="1" xfId="4" applyFont="1" applyFill="1" applyBorder="1" applyAlignment="1">
      <alignment horizontal="right" vertical="center" wrapText="1"/>
    </xf>
    <xf numFmtId="180" fontId="7" fillId="3" borderId="1" xfId="2" applyNumberFormat="1" applyFont="1" applyFill="1" applyBorder="1" applyAlignment="1">
      <alignment horizontal="center" vertical="center" wrapText="1"/>
    </xf>
    <xf numFmtId="41" fontId="7" fillId="3" borderId="1" xfId="4" applyFont="1" applyFill="1" applyBorder="1" applyAlignment="1">
      <alignment horizontal="right" vertical="center" wrapText="1"/>
    </xf>
    <xf numFmtId="41" fontId="7" fillId="3" borderId="1" xfId="4" applyFont="1" applyFill="1" applyBorder="1" applyAlignment="1">
      <alignment vertical="center" wrapText="1"/>
    </xf>
    <xf numFmtId="179" fontId="7" fillId="3" borderId="7" xfId="0" applyNumberFormat="1" applyFont="1" applyFill="1" applyBorder="1" applyAlignment="1">
      <alignment horizontal="center" vertical="center" wrapText="1"/>
    </xf>
    <xf numFmtId="182" fontId="10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3" fontId="12" fillId="0" borderId="7" xfId="0" applyNumberFormat="1" applyFont="1" applyFill="1" applyBorder="1" applyAlignment="1">
      <alignment horizontal="right" vertical="center" wrapText="1"/>
    </xf>
    <xf numFmtId="177" fontId="7" fillId="0" borderId="1" xfId="2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41" fontId="7" fillId="3" borderId="2" xfId="2" applyNumberFormat="1" applyFont="1" applyFill="1" applyBorder="1" applyAlignment="1">
      <alignment horizontal="center" vertical="center" wrapText="1"/>
    </xf>
    <xf numFmtId="41" fontId="7" fillId="3" borderId="4" xfId="2" applyNumberFormat="1" applyFont="1" applyFill="1" applyBorder="1" applyAlignment="1">
      <alignment horizontal="center" vertical="center" wrapText="1"/>
    </xf>
    <xf numFmtId="41" fontId="7" fillId="3" borderId="3" xfId="2" applyNumberFormat="1" applyFont="1" applyFill="1" applyBorder="1" applyAlignment="1">
      <alignment horizontal="center" vertical="center" wrapText="1"/>
    </xf>
    <xf numFmtId="41" fontId="7" fillId="3" borderId="2" xfId="4" applyFont="1" applyFill="1" applyBorder="1" applyAlignment="1">
      <alignment horizontal="center" vertical="center" wrapText="1"/>
    </xf>
    <xf numFmtId="41" fontId="7" fillId="3" borderId="4" xfId="4" applyFont="1" applyFill="1" applyBorder="1" applyAlignment="1">
      <alignment horizontal="center" vertical="center" wrapText="1"/>
    </xf>
    <xf numFmtId="41" fontId="7" fillId="3" borderId="3" xfId="4" applyFont="1" applyFill="1" applyBorder="1" applyAlignment="1">
      <alignment horizontal="center" vertical="center" wrapText="1"/>
    </xf>
    <xf numFmtId="0" fontId="7" fillId="2" borderId="15" xfId="2" applyFont="1" applyFill="1" applyBorder="1" applyAlignment="1">
      <alignment horizontal="center" vertical="center" wrapText="1"/>
    </xf>
    <xf numFmtId="41" fontId="7" fillId="0" borderId="2" xfId="2" applyNumberFormat="1" applyFont="1" applyBorder="1" applyAlignment="1">
      <alignment horizontal="center" vertical="center"/>
    </xf>
    <xf numFmtId="41" fontId="7" fillId="0" borderId="4" xfId="2" applyNumberFormat="1" applyFont="1" applyBorder="1" applyAlignment="1">
      <alignment horizontal="center" vertical="center"/>
    </xf>
    <xf numFmtId="41" fontId="7" fillId="0" borderId="3" xfId="2" applyNumberFormat="1" applyFont="1" applyBorder="1" applyAlignment="1">
      <alignment horizontal="center" vertical="center"/>
    </xf>
    <xf numFmtId="41" fontId="7" fillId="0" borderId="2" xfId="4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41" fontId="7" fillId="0" borderId="3" xfId="4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10" xfId="2" applyFont="1" applyBorder="1" applyAlignment="1">
      <alignment horizontal="left" vertical="center"/>
    </xf>
    <xf numFmtId="0" fontId="8" fillId="0" borderId="11" xfId="2" applyFont="1" applyBorder="1" applyAlignment="1">
      <alignment horizontal="left" vertical="center"/>
    </xf>
    <xf numFmtId="0" fontId="8" fillId="0" borderId="12" xfId="2" applyFont="1" applyBorder="1" applyAlignment="1">
      <alignment horizontal="left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41" fontId="7" fillId="0" borderId="2" xfId="2" applyNumberFormat="1" applyFont="1" applyBorder="1" applyAlignment="1">
      <alignment horizontal="center" vertical="center" wrapText="1"/>
    </xf>
    <xf numFmtId="41" fontId="7" fillId="0" borderId="4" xfId="2" applyNumberFormat="1" applyFont="1" applyBorder="1" applyAlignment="1">
      <alignment horizontal="center" vertical="center" wrapText="1"/>
    </xf>
    <xf numFmtId="41" fontId="7" fillId="0" borderId="3" xfId="2" applyNumberFormat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41" fontId="10" fillId="0" borderId="2" xfId="0" applyNumberFormat="1" applyFont="1" applyBorder="1" applyAlignment="1">
      <alignment horizontal="center" vertical="center"/>
    </xf>
    <xf numFmtId="41" fontId="10" fillId="0" borderId="4" xfId="0" applyNumberFormat="1" applyFont="1" applyBorder="1" applyAlignment="1">
      <alignment horizontal="center" vertical="center"/>
    </xf>
    <xf numFmtId="41" fontId="10" fillId="0" borderId="3" xfId="0" applyNumberFormat="1" applyFont="1" applyBorder="1" applyAlignment="1">
      <alignment horizontal="center" vertical="center"/>
    </xf>
    <xf numFmtId="41" fontId="7" fillId="4" borderId="2" xfId="1" applyFont="1" applyFill="1" applyBorder="1" applyAlignment="1">
      <alignment horizontal="center" vertical="center" wrapText="1"/>
    </xf>
    <xf numFmtId="41" fontId="7" fillId="4" borderId="4" xfId="1" applyFont="1" applyFill="1" applyBorder="1" applyAlignment="1">
      <alignment horizontal="center" vertical="center" wrapText="1"/>
    </xf>
    <xf numFmtId="41" fontId="7" fillId="4" borderId="3" xfId="1" applyFont="1" applyFill="1" applyBorder="1" applyAlignment="1">
      <alignment horizontal="center" vertical="center" wrapText="1"/>
    </xf>
    <xf numFmtId="41" fontId="7" fillId="4" borderId="2" xfId="0" applyNumberFormat="1" applyFont="1" applyFill="1" applyBorder="1" applyAlignment="1">
      <alignment horizontal="center" vertical="center" wrapText="1"/>
    </xf>
    <xf numFmtId="41" fontId="7" fillId="4" borderId="4" xfId="0" applyNumberFormat="1" applyFont="1" applyFill="1" applyBorder="1" applyAlignment="1">
      <alignment horizontal="center" vertical="center" wrapText="1"/>
    </xf>
    <xf numFmtId="41" fontId="7" fillId="4" borderId="3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 wrapText="1"/>
    </xf>
    <xf numFmtId="41" fontId="7" fillId="0" borderId="4" xfId="0" applyNumberFormat="1" applyFont="1" applyBorder="1" applyAlignment="1">
      <alignment horizontal="center" vertical="center" wrapText="1"/>
    </xf>
    <xf numFmtId="41" fontId="7" fillId="0" borderId="3" xfId="0" applyNumberFormat="1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41" fontId="7" fillId="0" borderId="2" xfId="1" applyFont="1" applyBorder="1" applyAlignment="1">
      <alignment horizontal="center" vertical="center" wrapText="1"/>
    </xf>
    <xf numFmtId="41" fontId="7" fillId="0" borderId="4" xfId="1" applyFont="1" applyBorder="1" applyAlignment="1">
      <alignment horizontal="center" vertical="center" wrapText="1"/>
    </xf>
    <xf numFmtId="41" fontId="7" fillId="0" borderId="3" xfId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1" fontId="7" fillId="0" borderId="1" xfId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1" fontId="7" fillId="0" borderId="1" xfId="0" applyNumberFormat="1" applyFont="1" applyBorder="1" applyAlignment="1">
      <alignment horizontal="center" vertical="center" wrapText="1"/>
    </xf>
    <xf numFmtId="182" fontId="7" fillId="4" borderId="1" xfId="0" applyNumberFormat="1" applyFont="1" applyFill="1" applyBorder="1" applyAlignment="1">
      <alignment horizontal="center" vertical="center" wrapText="1"/>
    </xf>
    <xf numFmtId="182" fontId="7" fillId="3" borderId="1" xfId="0" applyNumberFormat="1" applyFont="1" applyFill="1" applyBorder="1" applyAlignment="1">
      <alignment horizontal="center" vertical="center" wrapText="1"/>
    </xf>
    <xf numFmtId="181" fontId="7" fillId="4" borderId="1" xfId="0" applyNumberFormat="1" applyFont="1" applyFill="1" applyBorder="1" applyAlignment="1">
      <alignment horizontal="center" vertical="center" wrapText="1"/>
    </xf>
    <xf numFmtId="41" fontId="7" fillId="4" borderId="1" xfId="1" applyFont="1" applyFill="1" applyBorder="1" applyAlignment="1">
      <alignment horizontal="center" vertical="center" wrapText="1"/>
    </xf>
    <xf numFmtId="41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41" fontId="10" fillId="0" borderId="1" xfId="0" applyNumberFormat="1" applyFont="1" applyBorder="1" applyAlignment="1">
      <alignment horizontal="center" vertical="center"/>
    </xf>
  </cellXfs>
  <cellStyles count="5">
    <cellStyle name="쉼표 [0]" xfId="1" builtinId="6"/>
    <cellStyle name="쉼표 [0] 2" xfId="4"/>
    <cellStyle name="표준" xfId="0" builtinId="0"/>
    <cellStyle name="표준 13" xfId="3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97"/>
  <sheetViews>
    <sheetView view="pageBreakPreview" zoomScale="80" zoomScaleNormal="100" zoomScaleSheetLayoutView="80" workbookViewId="0">
      <selection activeCell="C13" sqref="C13:D13"/>
    </sheetView>
  </sheetViews>
  <sheetFormatPr defaultRowHeight="16.5" x14ac:dyDescent="0.3"/>
  <cols>
    <col min="1" max="1" width="11.875" style="1" customWidth="1"/>
    <col min="2" max="2" width="14.75" style="1" customWidth="1"/>
    <col min="3" max="3" width="43.375" style="1" bestFit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92" t="s">
        <v>96</v>
      </c>
      <c r="B1" s="92"/>
      <c r="C1" s="92"/>
      <c r="D1" s="92"/>
      <c r="E1" s="92"/>
      <c r="F1" s="92"/>
    </row>
    <row r="2" spans="1:6" ht="36" customHeight="1" x14ac:dyDescent="0.3">
      <c r="A2" s="49" t="s">
        <v>0</v>
      </c>
      <c r="B2" s="130" t="s">
        <v>15</v>
      </c>
      <c r="C2" s="130"/>
      <c r="D2" s="49" t="s">
        <v>1</v>
      </c>
      <c r="E2" s="130" t="s">
        <v>18</v>
      </c>
      <c r="F2" s="130"/>
    </row>
    <row r="3" spans="1:6" ht="36" customHeight="1" x14ac:dyDescent="0.3">
      <c r="A3" s="134" t="s">
        <v>2</v>
      </c>
      <c r="B3" s="134"/>
      <c r="C3" s="134"/>
      <c r="D3" s="134"/>
      <c r="E3" s="134"/>
      <c r="F3" s="30"/>
    </row>
    <row r="4" spans="1:6" ht="36" customHeight="1" x14ac:dyDescent="0.3">
      <c r="A4" s="49" t="s">
        <v>3</v>
      </c>
      <c r="B4" s="49" t="s">
        <v>4</v>
      </c>
      <c r="C4" s="129" t="s">
        <v>5</v>
      </c>
      <c r="D4" s="129"/>
      <c r="E4" s="49" t="s">
        <v>22</v>
      </c>
      <c r="F4" s="49" t="s">
        <v>7</v>
      </c>
    </row>
    <row r="5" spans="1:6" ht="36" customHeight="1" x14ac:dyDescent="0.3">
      <c r="A5" s="129" t="s">
        <v>17</v>
      </c>
      <c r="B5" s="129"/>
      <c r="C5" s="129"/>
      <c r="D5" s="129"/>
      <c r="E5" s="31">
        <f>SUM(E6:E46)</f>
        <v>14477675</v>
      </c>
      <c r="F5" s="49"/>
    </row>
    <row r="6" spans="1:6" ht="36" customHeight="1" x14ac:dyDescent="0.3">
      <c r="A6" s="30">
        <v>1</v>
      </c>
      <c r="B6" s="136">
        <v>45475</v>
      </c>
      <c r="C6" s="123" t="s">
        <v>25</v>
      </c>
      <c r="D6" s="124"/>
      <c r="E6" s="26">
        <v>31450</v>
      </c>
      <c r="F6" s="50"/>
    </row>
    <row r="7" spans="1:6" ht="36" customHeight="1" x14ac:dyDescent="0.3">
      <c r="A7" s="30">
        <v>2</v>
      </c>
      <c r="B7" s="136">
        <v>45476</v>
      </c>
      <c r="C7" s="123" t="s">
        <v>21</v>
      </c>
      <c r="D7" s="124"/>
      <c r="E7" s="26">
        <v>22000</v>
      </c>
      <c r="F7" s="50"/>
    </row>
    <row r="8" spans="1:6" ht="36" customHeight="1" x14ac:dyDescent="0.3">
      <c r="A8" s="30">
        <v>3</v>
      </c>
      <c r="B8" s="136">
        <v>45477</v>
      </c>
      <c r="C8" s="123" t="s">
        <v>26</v>
      </c>
      <c r="D8" s="124"/>
      <c r="E8" s="26">
        <v>63000</v>
      </c>
      <c r="F8" s="50"/>
    </row>
    <row r="9" spans="1:6" ht="36" customHeight="1" x14ac:dyDescent="0.3">
      <c r="A9" s="30">
        <v>4</v>
      </c>
      <c r="B9" s="136">
        <v>45478</v>
      </c>
      <c r="C9" s="123" t="s">
        <v>21</v>
      </c>
      <c r="D9" s="124"/>
      <c r="E9" s="26">
        <v>13000</v>
      </c>
      <c r="F9" s="50"/>
    </row>
    <row r="10" spans="1:6" ht="36" customHeight="1" x14ac:dyDescent="0.3">
      <c r="A10" s="30">
        <v>5</v>
      </c>
      <c r="B10" s="136">
        <v>45481</v>
      </c>
      <c r="C10" s="123" t="s">
        <v>25</v>
      </c>
      <c r="D10" s="124"/>
      <c r="E10" s="26">
        <v>49458</v>
      </c>
      <c r="F10" s="50"/>
    </row>
    <row r="11" spans="1:6" ht="36" customHeight="1" x14ac:dyDescent="0.3">
      <c r="A11" s="30">
        <v>6</v>
      </c>
      <c r="B11" s="136">
        <v>45482</v>
      </c>
      <c r="C11" s="123" t="s">
        <v>25</v>
      </c>
      <c r="D11" s="124"/>
      <c r="E11" s="26">
        <v>59500</v>
      </c>
      <c r="F11" s="50"/>
    </row>
    <row r="12" spans="1:6" ht="36" customHeight="1" x14ac:dyDescent="0.3">
      <c r="A12" s="30">
        <v>7</v>
      </c>
      <c r="B12" s="136">
        <v>45485</v>
      </c>
      <c r="C12" s="123" t="s">
        <v>21</v>
      </c>
      <c r="D12" s="124"/>
      <c r="E12" s="26">
        <v>12000</v>
      </c>
      <c r="F12" s="50"/>
    </row>
    <row r="13" spans="1:6" ht="36" customHeight="1" x14ac:dyDescent="0.3">
      <c r="A13" s="30">
        <v>8</v>
      </c>
      <c r="B13" s="136">
        <v>45488</v>
      </c>
      <c r="C13" s="123" t="s">
        <v>21</v>
      </c>
      <c r="D13" s="124"/>
      <c r="E13" s="26">
        <v>32000</v>
      </c>
      <c r="F13" s="50"/>
    </row>
    <row r="14" spans="1:6" ht="36" customHeight="1" x14ac:dyDescent="0.3">
      <c r="A14" s="30">
        <v>9</v>
      </c>
      <c r="B14" s="136">
        <v>45489</v>
      </c>
      <c r="C14" s="123" t="s">
        <v>21</v>
      </c>
      <c r="D14" s="124"/>
      <c r="E14" s="26">
        <v>33000</v>
      </c>
      <c r="F14" s="50"/>
    </row>
    <row r="15" spans="1:6" ht="36" customHeight="1" x14ac:dyDescent="0.3">
      <c r="A15" s="30">
        <v>10</v>
      </c>
      <c r="B15" s="136">
        <v>45489</v>
      </c>
      <c r="C15" s="123" t="s">
        <v>25</v>
      </c>
      <c r="D15" s="124"/>
      <c r="E15" s="26">
        <v>31450</v>
      </c>
      <c r="F15" s="50"/>
    </row>
    <row r="16" spans="1:6" ht="36" customHeight="1" x14ac:dyDescent="0.3">
      <c r="A16" s="30">
        <v>11</v>
      </c>
      <c r="B16" s="136">
        <v>45490</v>
      </c>
      <c r="C16" s="123" t="s">
        <v>26</v>
      </c>
      <c r="D16" s="124"/>
      <c r="E16" s="26">
        <v>12000</v>
      </c>
      <c r="F16" s="50"/>
    </row>
    <row r="17" spans="1:6" ht="36" customHeight="1" x14ac:dyDescent="0.3">
      <c r="A17" s="30">
        <v>12</v>
      </c>
      <c r="B17" s="136">
        <v>45490</v>
      </c>
      <c r="C17" s="123" t="s">
        <v>26</v>
      </c>
      <c r="D17" s="124"/>
      <c r="E17" s="26">
        <v>39000</v>
      </c>
      <c r="F17" s="50"/>
    </row>
    <row r="18" spans="1:6" ht="36" customHeight="1" x14ac:dyDescent="0.3">
      <c r="A18" s="30">
        <v>13</v>
      </c>
      <c r="B18" s="136">
        <v>45491</v>
      </c>
      <c r="C18" s="123" t="s">
        <v>21</v>
      </c>
      <c r="D18" s="124"/>
      <c r="E18" s="26">
        <v>20000</v>
      </c>
      <c r="F18" s="50"/>
    </row>
    <row r="19" spans="1:6" ht="36" customHeight="1" x14ac:dyDescent="0.3">
      <c r="A19" s="30">
        <v>14</v>
      </c>
      <c r="B19" s="136">
        <v>45491</v>
      </c>
      <c r="C19" s="123" t="s">
        <v>21</v>
      </c>
      <c r="D19" s="124"/>
      <c r="E19" s="26">
        <v>21000</v>
      </c>
      <c r="F19" s="50"/>
    </row>
    <row r="20" spans="1:6" ht="36" customHeight="1" x14ac:dyDescent="0.3">
      <c r="A20" s="30">
        <v>15</v>
      </c>
      <c r="B20" s="136">
        <v>45491</v>
      </c>
      <c r="C20" s="123" t="s">
        <v>21</v>
      </c>
      <c r="D20" s="124"/>
      <c r="E20" s="26">
        <v>27000</v>
      </c>
      <c r="F20" s="50"/>
    </row>
    <row r="21" spans="1:6" ht="36" customHeight="1" x14ac:dyDescent="0.3">
      <c r="A21" s="30">
        <v>16</v>
      </c>
      <c r="B21" s="136">
        <v>45491</v>
      </c>
      <c r="C21" s="123" t="s">
        <v>21</v>
      </c>
      <c r="D21" s="124"/>
      <c r="E21" s="26">
        <v>21000</v>
      </c>
      <c r="F21" s="50"/>
    </row>
    <row r="22" spans="1:6" ht="36" customHeight="1" x14ac:dyDescent="0.3">
      <c r="A22" s="30">
        <v>17</v>
      </c>
      <c r="B22" s="136">
        <v>45491</v>
      </c>
      <c r="C22" s="123" t="s">
        <v>21</v>
      </c>
      <c r="D22" s="124"/>
      <c r="E22" s="26">
        <v>19000</v>
      </c>
      <c r="F22" s="50"/>
    </row>
    <row r="23" spans="1:6" ht="36" customHeight="1" x14ac:dyDescent="0.3">
      <c r="A23" s="30">
        <v>18</v>
      </c>
      <c r="B23" s="136">
        <v>45491</v>
      </c>
      <c r="C23" s="123" t="s">
        <v>21</v>
      </c>
      <c r="D23" s="124"/>
      <c r="E23" s="26">
        <v>12000</v>
      </c>
      <c r="F23" s="50"/>
    </row>
    <row r="24" spans="1:6" ht="36" customHeight="1" x14ac:dyDescent="0.3">
      <c r="A24" s="30">
        <v>19</v>
      </c>
      <c r="B24" s="136">
        <v>45491</v>
      </c>
      <c r="C24" s="123" t="s">
        <v>21</v>
      </c>
      <c r="D24" s="124"/>
      <c r="E24" s="26">
        <v>52000</v>
      </c>
      <c r="F24" s="50"/>
    </row>
    <row r="25" spans="1:6" ht="36" customHeight="1" x14ac:dyDescent="0.3">
      <c r="A25" s="30">
        <v>20</v>
      </c>
      <c r="B25" s="136">
        <v>45491</v>
      </c>
      <c r="C25" s="123" t="s">
        <v>21</v>
      </c>
      <c r="D25" s="124"/>
      <c r="E25" s="26">
        <v>8000</v>
      </c>
      <c r="F25" s="50"/>
    </row>
    <row r="26" spans="1:6" ht="36" customHeight="1" x14ac:dyDescent="0.3">
      <c r="A26" s="30">
        <v>21</v>
      </c>
      <c r="B26" s="136">
        <v>45492</v>
      </c>
      <c r="C26" s="123" t="s">
        <v>25</v>
      </c>
      <c r="D26" s="124"/>
      <c r="E26" s="26">
        <v>118295</v>
      </c>
      <c r="F26" s="50"/>
    </row>
    <row r="27" spans="1:6" ht="36" customHeight="1" x14ac:dyDescent="0.3">
      <c r="A27" s="30">
        <v>22</v>
      </c>
      <c r="B27" s="136">
        <v>45492</v>
      </c>
      <c r="C27" s="123" t="s">
        <v>25</v>
      </c>
      <c r="D27" s="124"/>
      <c r="E27" s="26">
        <v>9200</v>
      </c>
      <c r="F27" s="50"/>
    </row>
    <row r="28" spans="1:6" ht="36" customHeight="1" x14ac:dyDescent="0.3">
      <c r="A28" s="30">
        <v>23</v>
      </c>
      <c r="B28" s="136">
        <v>45492</v>
      </c>
      <c r="C28" s="123" t="s">
        <v>25</v>
      </c>
      <c r="D28" s="124"/>
      <c r="E28" s="26">
        <v>500000</v>
      </c>
      <c r="F28" s="50"/>
    </row>
    <row r="29" spans="1:6" ht="36" customHeight="1" x14ac:dyDescent="0.3">
      <c r="A29" s="30">
        <v>24</v>
      </c>
      <c r="B29" s="136">
        <v>45492</v>
      </c>
      <c r="C29" s="123" t="s">
        <v>21</v>
      </c>
      <c r="D29" s="124"/>
      <c r="E29" s="26">
        <v>12000</v>
      </c>
      <c r="F29" s="50"/>
    </row>
    <row r="30" spans="1:6" ht="36" customHeight="1" x14ac:dyDescent="0.3">
      <c r="A30" s="30">
        <v>25</v>
      </c>
      <c r="B30" s="136">
        <v>45496</v>
      </c>
      <c r="C30" s="123" t="s">
        <v>25</v>
      </c>
      <c r="D30" s="124"/>
      <c r="E30" s="26">
        <v>56100</v>
      </c>
      <c r="F30" s="50"/>
    </row>
    <row r="31" spans="1:6" ht="36" customHeight="1" x14ac:dyDescent="0.3">
      <c r="A31" s="30">
        <v>26</v>
      </c>
      <c r="B31" s="136">
        <v>45496</v>
      </c>
      <c r="C31" s="123" t="s">
        <v>21</v>
      </c>
      <c r="D31" s="124"/>
      <c r="E31" s="26">
        <v>33000</v>
      </c>
      <c r="F31" s="50"/>
    </row>
    <row r="32" spans="1:6" ht="36" customHeight="1" x14ac:dyDescent="0.3">
      <c r="A32" s="30">
        <v>27</v>
      </c>
      <c r="B32" s="136">
        <v>45496</v>
      </c>
      <c r="C32" s="123" t="s">
        <v>21</v>
      </c>
      <c r="D32" s="124"/>
      <c r="E32" s="26">
        <v>8000</v>
      </c>
      <c r="F32" s="50"/>
    </row>
    <row r="33" spans="1:6" ht="36" customHeight="1" x14ac:dyDescent="0.3">
      <c r="A33" s="30">
        <v>28</v>
      </c>
      <c r="B33" s="136">
        <v>45497</v>
      </c>
      <c r="C33" s="123" t="s">
        <v>21</v>
      </c>
      <c r="D33" s="124"/>
      <c r="E33" s="26">
        <v>37000</v>
      </c>
      <c r="F33" s="50"/>
    </row>
    <row r="34" spans="1:6" ht="36" customHeight="1" x14ac:dyDescent="0.3">
      <c r="A34" s="30">
        <v>29</v>
      </c>
      <c r="B34" s="136">
        <v>45498</v>
      </c>
      <c r="C34" s="123" t="s">
        <v>21</v>
      </c>
      <c r="D34" s="124"/>
      <c r="E34" s="26">
        <v>21000</v>
      </c>
      <c r="F34" s="50"/>
    </row>
    <row r="35" spans="1:6" ht="36" customHeight="1" x14ac:dyDescent="0.3">
      <c r="A35" s="30">
        <v>30</v>
      </c>
      <c r="B35" s="136">
        <v>45499</v>
      </c>
      <c r="C35" s="123" t="s">
        <v>21</v>
      </c>
      <c r="D35" s="124"/>
      <c r="E35" s="26">
        <v>12000</v>
      </c>
      <c r="F35" s="50"/>
    </row>
    <row r="36" spans="1:6" ht="36" customHeight="1" x14ac:dyDescent="0.3">
      <c r="A36" s="30">
        <v>31</v>
      </c>
      <c r="B36" s="136">
        <v>45502</v>
      </c>
      <c r="C36" s="123" t="s">
        <v>21</v>
      </c>
      <c r="D36" s="124"/>
      <c r="E36" s="26">
        <v>33000</v>
      </c>
      <c r="F36" s="50"/>
    </row>
    <row r="37" spans="1:6" ht="36" customHeight="1" x14ac:dyDescent="0.3">
      <c r="A37" s="30">
        <v>32</v>
      </c>
      <c r="B37" s="136">
        <v>45502</v>
      </c>
      <c r="C37" s="123" t="s">
        <v>21</v>
      </c>
      <c r="D37" s="124"/>
      <c r="E37" s="26">
        <v>38000</v>
      </c>
      <c r="F37" s="50"/>
    </row>
    <row r="38" spans="1:6" ht="36" customHeight="1" x14ac:dyDescent="0.3">
      <c r="A38" s="30">
        <v>33</v>
      </c>
      <c r="B38" s="136">
        <v>45503</v>
      </c>
      <c r="C38" s="123" t="s">
        <v>26</v>
      </c>
      <c r="D38" s="124"/>
      <c r="E38" s="26">
        <v>12000</v>
      </c>
      <c r="F38" s="50"/>
    </row>
    <row r="39" spans="1:6" ht="36" customHeight="1" x14ac:dyDescent="0.3">
      <c r="A39" s="30">
        <v>34</v>
      </c>
      <c r="B39" s="136">
        <v>45503</v>
      </c>
      <c r="C39" s="123" t="s">
        <v>21</v>
      </c>
      <c r="D39" s="124"/>
      <c r="E39" s="26">
        <v>36000</v>
      </c>
      <c r="F39" s="50"/>
    </row>
    <row r="40" spans="1:6" ht="36" customHeight="1" x14ac:dyDescent="0.3">
      <c r="A40" s="30">
        <v>35</v>
      </c>
      <c r="B40" s="136">
        <v>45504</v>
      </c>
      <c r="C40" s="123" t="s">
        <v>25</v>
      </c>
      <c r="D40" s="124"/>
      <c r="E40" s="26">
        <v>2079950</v>
      </c>
      <c r="F40" s="50"/>
    </row>
    <row r="41" spans="1:6" ht="36" customHeight="1" x14ac:dyDescent="0.3">
      <c r="A41" s="30">
        <v>36</v>
      </c>
      <c r="B41" s="136">
        <v>45504</v>
      </c>
      <c r="C41" s="123" t="s">
        <v>25</v>
      </c>
      <c r="D41" s="124"/>
      <c r="E41" s="26">
        <v>224400</v>
      </c>
      <c r="F41" s="50"/>
    </row>
    <row r="42" spans="1:6" ht="36" customHeight="1" x14ac:dyDescent="0.3">
      <c r="A42" s="30">
        <v>37</v>
      </c>
      <c r="B42" s="136">
        <v>45504</v>
      </c>
      <c r="C42" s="123" t="s">
        <v>25</v>
      </c>
      <c r="D42" s="124"/>
      <c r="E42" s="26">
        <v>289000</v>
      </c>
      <c r="F42" s="50"/>
    </row>
    <row r="43" spans="1:6" ht="36" customHeight="1" x14ac:dyDescent="0.3">
      <c r="A43" s="30">
        <v>38</v>
      </c>
      <c r="B43" s="136">
        <v>45504</v>
      </c>
      <c r="C43" s="123" t="s">
        <v>25</v>
      </c>
      <c r="D43" s="124"/>
      <c r="E43" s="26">
        <v>8935880</v>
      </c>
      <c r="F43" s="50"/>
    </row>
    <row r="44" spans="1:6" ht="36" customHeight="1" x14ac:dyDescent="0.3">
      <c r="A44" s="30">
        <v>39</v>
      </c>
      <c r="B44" s="136">
        <v>45504</v>
      </c>
      <c r="C44" s="123" t="s">
        <v>25</v>
      </c>
      <c r="D44" s="124"/>
      <c r="E44" s="26">
        <v>1306450</v>
      </c>
      <c r="F44" s="50"/>
    </row>
    <row r="45" spans="1:6" ht="36" customHeight="1" x14ac:dyDescent="0.3">
      <c r="A45" s="30">
        <v>40</v>
      </c>
      <c r="B45" s="136">
        <v>45504</v>
      </c>
      <c r="C45" s="123" t="s">
        <v>25</v>
      </c>
      <c r="D45" s="124"/>
      <c r="E45" s="26">
        <v>132856</v>
      </c>
      <c r="F45" s="50"/>
    </row>
    <row r="46" spans="1:6" ht="36" customHeight="1" x14ac:dyDescent="0.3">
      <c r="A46" s="30">
        <v>41</v>
      </c>
      <c r="B46" s="136">
        <v>45504</v>
      </c>
      <c r="C46" s="123" t="s">
        <v>25</v>
      </c>
      <c r="D46" s="124"/>
      <c r="E46" s="26">
        <v>5686</v>
      </c>
      <c r="F46" s="50"/>
    </row>
    <row r="47" spans="1:6" ht="36" customHeight="1" x14ac:dyDescent="0.3">
      <c r="A47" s="134" t="s">
        <v>19</v>
      </c>
      <c r="B47" s="134"/>
      <c r="C47" s="134"/>
      <c r="D47" s="134"/>
      <c r="E47" s="134"/>
      <c r="F47" s="134"/>
    </row>
    <row r="48" spans="1:6" ht="36" customHeight="1" x14ac:dyDescent="0.3">
      <c r="A48" s="129" t="s">
        <v>8</v>
      </c>
      <c r="B48" s="129"/>
      <c r="C48" s="49" t="s">
        <v>9</v>
      </c>
      <c r="D48" s="49" t="s">
        <v>4</v>
      </c>
      <c r="E48" s="49" t="s">
        <v>6</v>
      </c>
      <c r="F48" s="49" t="s">
        <v>7</v>
      </c>
    </row>
    <row r="49" spans="1:6" ht="36" customHeight="1" x14ac:dyDescent="0.3">
      <c r="A49" s="129" t="s">
        <v>10</v>
      </c>
      <c r="B49" s="129"/>
      <c r="C49" s="135">
        <f>C52+C55+C57+C59+C95</f>
        <v>9220967</v>
      </c>
      <c r="D49" s="130"/>
      <c r="E49" s="130"/>
      <c r="F49" s="50"/>
    </row>
    <row r="50" spans="1:6" ht="36" customHeight="1" x14ac:dyDescent="0.3">
      <c r="A50" s="129" t="s">
        <v>13</v>
      </c>
      <c r="B50" s="49">
        <v>1</v>
      </c>
      <c r="C50" s="25" t="s">
        <v>20</v>
      </c>
      <c r="D50" s="137">
        <v>45509</v>
      </c>
      <c r="E50" s="23">
        <v>6006000</v>
      </c>
      <c r="F50" s="50"/>
    </row>
    <row r="51" spans="1:6" ht="36" customHeight="1" x14ac:dyDescent="0.3">
      <c r="A51" s="129"/>
      <c r="B51" s="49"/>
      <c r="C51" s="25"/>
      <c r="D51" s="24"/>
      <c r="E51" s="23"/>
      <c r="F51" s="50"/>
    </row>
    <row r="52" spans="1:6" ht="36" customHeight="1" x14ac:dyDescent="0.3">
      <c r="A52" s="129"/>
      <c r="B52" s="49" t="s">
        <v>11</v>
      </c>
      <c r="C52" s="131">
        <f>SUM(E50:E51)</f>
        <v>6006000</v>
      </c>
      <c r="D52" s="131"/>
      <c r="E52" s="131"/>
      <c r="F52" s="50"/>
    </row>
    <row r="53" spans="1:6" ht="36" customHeight="1" x14ac:dyDescent="0.3">
      <c r="A53" s="129" t="s">
        <v>14</v>
      </c>
      <c r="B53" s="49"/>
      <c r="C53" s="21"/>
      <c r="D53" s="138"/>
      <c r="E53" s="19"/>
      <c r="F53" s="50"/>
    </row>
    <row r="54" spans="1:6" ht="36" customHeight="1" x14ac:dyDescent="0.3">
      <c r="A54" s="129"/>
      <c r="B54" s="49"/>
      <c r="C54" s="21"/>
      <c r="D54" s="20"/>
      <c r="E54" s="19"/>
      <c r="F54" s="50"/>
    </row>
    <row r="55" spans="1:6" ht="36" customHeight="1" x14ac:dyDescent="0.3">
      <c r="A55" s="129"/>
      <c r="B55" s="49" t="s">
        <v>11</v>
      </c>
      <c r="C55" s="139">
        <f>SUM(E53:E54)</f>
        <v>0</v>
      </c>
      <c r="D55" s="139"/>
      <c r="E55" s="139"/>
      <c r="F55" s="50"/>
    </row>
    <row r="56" spans="1:6" ht="36" customHeight="1" x14ac:dyDescent="0.3">
      <c r="A56" s="129" t="s">
        <v>12</v>
      </c>
      <c r="B56" s="49"/>
      <c r="C56" s="21"/>
      <c r="D56" s="21"/>
      <c r="E56" s="22"/>
      <c r="F56" s="50"/>
    </row>
    <row r="57" spans="1:6" ht="36" customHeight="1" x14ac:dyDescent="0.3">
      <c r="A57" s="129"/>
      <c r="B57" s="49" t="s">
        <v>11</v>
      </c>
      <c r="C57" s="140">
        <v>0</v>
      </c>
      <c r="D57" s="140"/>
      <c r="E57" s="140"/>
      <c r="F57" s="50"/>
    </row>
    <row r="58" spans="1:6" ht="36" customHeight="1" x14ac:dyDescent="0.3">
      <c r="A58" s="129" t="s">
        <v>141</v>
      </c>
      <c r="B58" s="49"/>
      <c r="C58" s="21"/>
      <c r="D58" s="20"/>
      <c r="E58" s="19"/>
      <c r="F58" s="50"/>
    </row>
    <row r="59" spans="1:6" ht="36" customHeight="1" x14ac:dyDescent="0.3">
      <c r="A59" s="129"/>
      <c r="B59" s="49" t="s">
        <v>11</v>
      </c>
      <c r="C59" s="139">
        <f>SUM(E58:E58)</f>
        <v>0</v>
      </c>
      <c r="D59" s="139"/>
      <c r="E59" s="139"/>
      <c r="F59" s="50"/>
    </row>
    <row r="60" spans="1:6" ht="36" customHeight="1" x14ac:dyDescent="0.3">
      <c r="A60" s="129" t="s">
        <v>24</v>
      </c>
      <c r="B60" s="49">
        <v>1</v>
      </c>
      <c r="C60" s="21" t="s">
        <v>16</v>
      </c>
      <c r="D60" s="136">
        <v>45476</v>
      </c>
      <c r="E60" s="19">
        <v>330</v>
      </c>
      <c r="F60" s="50"/>
    </row>
    <row r="61" spans="1:6" ht="36" customHeight="1" x14ac:dyDescent="0.3">
      <c r="A61" s="129"/>
      <c r="B61" s="49">
        <v>2</v>
      </c>
      <c r="C61" s="21" t="s">
        <v>23</v>
      </c>
      <c r="D61" s="136">
        <v>45478</v>
      </c>
      <c r="E61" s="19">
        <v>7760</v>
      </c>
      <c r="F61" s="50"/>
    </row>
    <row r="62" spans="1:6" ht="36" customHeight="1" x14ac:dyDescent="0.3">
      <c r="A62" s="129"/>
      <c r="B62" s="49">
        <v>3</v>
      </c>
      <c r="C62" s="21" t="s">
        <v>16</v>
      </c>
      <c r="D62" s="136">
        <v>45478</v>
      </c>
      <c r="E62" s="19">
        <v>162</v>
      </c>
      <c r="F62" s="50"/>
    </row>
    <row r="63" spans="1:6" ht="36" customHeight="1" x14ac:dyDescent="0.3">
      <c r="A63" s="129"/>
      <c r="B63" s="49">
        <v>4</v>
      </c>
      <c r="C63" s="21" t="s">
        <v>83</v>
      </c>
      <c r="D63" s="136">
        <v>45478</v>
      </c>
      <c r="E63" s="19">
        <v>153050</v>
      </c>
      <c r="F63" s="50"/>
    </row>
    <row r="64" spans="1:6" ht="36" customHeight="1" x14ac:dyDescent="0.3">
      <c r="A64" s="129"/>
      <c r="B64" s="49">
        <v>5</v>
      </c>
      <c r="C64" s="21" t="s">
        <v>84</v>
      </c>
      <c r="D64" s="136">
        <v>45484</v>
      </c>
      <c r="E64" s="19">
        <v>22000</v>
      </c>
      <c r="F64" s="50"/>
    </row>
    <row r="65" spans="1:6" ht="36" customHeight="1" x14ac:dyDescent="0.3">
      <c r="A65" s="129"/>
      <c r="B65" s="49">
        <v>6</v>
      </c>
      <c r="C65" s="21" t="s">
        <v>16</v>
      </c>
      <c r="D65" s="136">
        <v>45485</v>
      </c>
      <c r="E65" s="19">
        <v>180</v>
      </c>
      <c r="F65" s="50"/>
    </row>
    <row r="66" spans="1:6" ht="36" customHeight="1" x14ac:dyDescent="0.3">
      <c r="A66" s="129"/>
      <c r="B66" s="49">
        <v>7</v>
      </c>
      <c r="C66" s="21" t="s">
        <v>16</v>
      </c>
      <c r="D66" s="136">
        <v>45488</v>
      </c>
      <c r="E66" s="19">
        <v>480</v>
      </c>
      <c r="F66" s="50"/>
    </row>
    <row r="67" spans="1:6" ht="36" customHeight="1" x14ac:dyDescent="0.3">
      <c r="A67" s="129"/>
      <c r="B67" s="49">
        <v>8</v>
      </c>
      <c r="C67" s="21" t="s">
        <v>85</v>
      </c>
      <c r="D67" s="136">
        <v>45488</v>
      </c>
      <c r="E67" s="19">
        <v>16500</v>
      </c>
      <c r="F67" s="50"/>
    </row>
    <row r="68" spans="1:6" ht="36" customHeight="1" x14ac:dyDescent="0.3">
      <c r="A68" s="129"/>
      <c r="B68" s="49">
        <v>9</v>
      </c>
      <c r="C68" s="21" t="s">
        <v>95</v>
      </c>
      <c r="D68" s="136">
        <v>45488</v>
      </c>
      <c r="E68" s="19">
        <v>25220</v>
      </c>
      <c r="F68" s="50"/>
    </row>
    <row r="69" spans="1:6" ht="36" customHeight="1" x14ac:dyDescent="0.3">
      <c r="A69" s="129"/>
      <c r="B69" s="49">
        <v>10</v>
      </c>
      <c r="C69" s="21" t="s">
        <v>86</v>
      </c>
      <c r="D69" s="136">
        <v>45488</v>
      </c>
      <c r="E69" s="19">
        <v>26100</v>
      </c>
      <c r="F69" s="50"/>
    </row>
    <row r="70" spans="1:6" ht="36" customHeight="1" x14ac:dyDescent="0.3">
      <c r="A70" s="129"/>
      <c r="B70" s="49">
        <v>11</v>
      </c>
      <c r="C70" s="141" t="s">
        <v>87</v>
      </c>
      <c r="D70" s="136">
        <v>45489</v>
      </c>
      <c r="E70" s="19">
        <v>575050</v>
      </c>
      <c r="F70" s="50"/>
    </row>
    <row r="71" spans="1:6" ht="36" customHeight="1" x14ac:dyDescent="0.3">
      <c r="A71" s="129"/>
      <c r="B71" s="49">
        <v>12</v>
      </c>
      <c r="C71" s="21" t="s">
        <v>16</v>
      </c>
      <c r="D71" s="136">
        <v>45489</v>
      </c>
      <c r="E71" s="19">
        <v>495</v>
      </c>
      <c r="F71" s="50"/>
    </row>
    <row r="72" spans="1:6" ht="36" customHeight="1" x14ac:dyDescent="0.3">
      <c r="A72" s="129"/>
      <c r="B72" s="49">
        <v>13</v>
      </c>
      <c r="C72" s="21" t="s">
        <v>23</v>
      </c>
      <c r="D72" s="136">
        <v>45491</v>
      </c>
      <c r="E72" s="19">
        <v>3880</v>
      </c>
      <c r="F72" s="50"/>
    </row>
    <row r="73" spans="1:6" ht="36" customHeight="1" x14ac:dyDescent="0.3">
      <c r="A73" s="129"/>
      <c r="B73" s="49">
        <v>14</v>
      </c>
      <c r="C73" s="21" t="s">
        <v>16</v>
      </c>
      <c r="D73" s="136">
        <v>45491</v>
      </c>
      <c r="E73" s="19">
        <v>300</v>
      </c>
      <c r="F73" s="50"/>
    </row>
    <row r="74" spans="1:6" ht="36" customHeight="1" x14ac:dyDescent="0.3">
      <c r="A74" s="129"/>
      <c r="B74" s="49">
        <v>15</v>
      </c>
      <c r="C74" s="21" t="s">
        <v>16</v>
      </c>
      <c r="D74" s="136">
        <v>45491</v>
      </c>
      <c r="E74" s="19">
        <v>315</v>
      </c>
      <c r="F74" s="50"/>
    </row>
    <row r="75" spans="1:6" ht="36" customHeight="1" x14ac:dyDescent="0.3">
      <c r="A75" s="129"/>
      <c r="B75" s="49">
        <v>16</v>
      </c>
      <c r="C75" s="21" t="s">
        <v>16</v>
      </c>
      <c r="D75" s="136">
        <v>45491</v>
      </c>
      <c r="E75" s="19">
        <v>405</v>
      </c>
      <c r="F75" s="50"/>
    </row>
    <row r="76" spans="1:6" ht="36" customHeight="1" x14ac:dyDescent="0.3">
      <c r="A76" s="129"/>
      <c r="B76" s="49">
        <v>17</v>
      </c>
      <c r="C76" s="21" t="s">
        <v>16</v>
      </c>
      <c r="D76" s="136">
        <v>45491</v>
      </c>
      <c r="E76" s="19">
        <v>1297</v>
      </c>
      <c r="F76" s="50"/>
    </row>
    <row r="77" spans="1:6" ht="36" customHeight="1" x14ac:dyDescent="0.3">
      <c r="A77" s="129"/>
      <c r="B77" s="49">
        <v>18</v>
      </c>
      <c r="C77" s="21" t="s">
        <v>16</v>
      </c>
      <c r="D77" s="136">
        <v>45491</v>
      </c>
      <c r="E77" s="19">
        <v>310</v>
      </c>
      <c r="F77" s="50"/>
    </row>
    <row r="78" spans="1:6" ht="36" customHeight="1" x14ac:dyDescent="0.3">
      <c r="A78" s="129"/>
      <c r="B78" s="49">
        <v>19</v>
      </c>
      <c r="C78" s="21" t="s">
        <v>16</v>
      </c>
      <c r="D78" s="136">
        <v>45492</v>
      </c>
      <c r="E78" s="19">
        <v>180</v>
      </c>
      <c r="F78" s="50"/>
    </row>
    <row r="79" spans="1:6" ht="36" customHeight="1" x14ac:dyDescent="0.3">
      <c r="A79" s="129"/>
      <c r="B79" s="49">
        <v>20</v>
      </c>
      <c r="C79" s="21" t="s">
        <v>88</v>
      </c>
      <c r="D79" s="136">
        <v>45495</v>
      </c>
      <c r="E79" s="19">
        <v>8710</v>
      </c>
      <c r="F79" s="50"/>
    </row>
    <row r="80" spans="1:6" ht="36" customHeight="1" x14ac:dyDescent="0.3">
      <c r="A80" s="129"/>
      <c r="B80" s="49">
        <v>21</v>
      </c>
      <c r="C80" s="21" t="s">
        <v>89</v>
      </c>
      <c r="D80" s="136">
        <v>45495</v>
      </c>
      <c r="E80" s="19">
        <v>11000</v>
      </c>
      <c r="F80" s="50"/>
    </row>
    <row r="81" spans="1:6" ht="36" customHeight="1" x14ac:dyDescent="0.3">
      <c r="A81" s="129"/>
      <c r="B81" s="49">
        <v>22</v>
      </c>
      <c r="C81" s="21" t="s">
        <v>16</v>
      </c>
      <c r="D81" s="136">
        <v>45495</v>
      </c>
      <c r="E81" s="19">
        <v>495</v>
      </c>
      <c r="F81" s="50"/>
    </row>
    <row r="82" spans="1:6" ht="36" customHeight="1" x14ac:dyDescent="0.3">
      <c r="A82" s="129"/>
      <c r="B82" s="49">
        <v>23</v>
      </c>
      <c r="C82" s="21" t="s">
        <v>16</v>
      </c>
      <c r="D82" s="136">
        <v>45495</v>
      </c>
      <c r="E82" s="19">
        <v>120</v>
      </c>
      <c r="F82" s="50"/>
    </row>
    <row r="83" spans="1:6" ht="36" customHeight="1" x14ac:dyDescent="0.3">
      <c r="A83" s="129"/>
      <c r="B83" s="49">
        <v>24</v>
      </c>
      <c r="C83" s="21" t="s">
        <v>90</v>
      </c>
      <c r="D83" s="136">
        <v>45495</v>
      </c>
      <c r="E83" s="19">
        <v>11000</v>
      </c>
      <c r="F83" s="50"/>
    </row>
    <row r="84" spans="1:6" ht="36" customHeight="1" x14ac:dyDescent="0.3">
      <c r="A84" s="129"/>
      <c r="B84" s="49">
        <v>25</v>
      </c>
      <c r="C84" s="21" t="s">
        <v>91</v>
      </c>
      <c r="D84" s="136">
        <v>45496</v>
      </c>
      <c r="E84" s="19">
        <v>2292440</v>
      </c>
      <c r="F84" s="50"/>
    </row>
    <row r="85" spans="1:6" ht="36" customHeight="1" x14ac:dyDescent="0.3">
      <c r="A85" s="129"/>
      <c r="B85" s="49">
        <v>26</v>
      </c>
      <c r="C85" s="21" t="s">
        <v>16</v>
      </c>
      <c r="D85" s="136">
        <v>45497</v>
      </c>
      <c r="E85" s="19">
        <v>555</v>
      </c>
      <c r="F85" s="50"/>
    </row>
    <row r="86" spans="1:6" ht="36" customHeight="1" x14ac:dyDescent="0.3">
      <c r="A86" s="129"/>
      <c r="B86" s="49">
        <v>27</v>
      </c>
      <c r="C86" s="21" t="s">
        <v>92</v>
      </c>
      <c r="D86" s="136">
        <v>45498</v>
      </c>
      <c r="E86" s="19">
        <v>13900</v>
      </c>
      <c r="F86" s="50"/>
    </row>
    <row r="87" spans="1:6" ht="36" customHeight="1" x14ac:dyDescent="0.3">
      <c r="A87" s="129"/>
      <c r="B87" s="49">
        <v>28</v>
      </c>
      <c r="C87" s="21" t="s">
        <v>93</v>
      </c>
      <c r="D87" s="136">
        <v>45498</v>
      </c>
      <c r="E87" s="19">
        <v>33000</v>
      </c>
      <c r="F87" s="50"/>
    </row>
    <row r="88" spans="1:6" ht="36" customHeight="1" x14ac:dyDescent="0.3">
      <c r="A88" s="129"/>
      <c r="B88" s="49">
        <v>29</v>
      </c>
      <c r="C88" s="21" t="s">
        <v>16</v>
      </c>
      <c r="D88" s="136">
        <v>45498</v>
      </c>
      <c r="E88" s="19">
        <v>262</v>
      </c>
      <c r="F88" s="50"/>
    </row>
    <row r="89" spans="1:6" ht="36" customHeight="1" x14ac:dyDescent="0.3">
      <c r="A89" s="129"/>
      <c r="B89" s="49">
        <v>30</v>
      </c>
      <c r="C89" s="21" t="s">
        <v>16</v>
      </c>
      <c r="D89" s="136">
        <v>45499</v>
      </c>
      <c r="E89" s="19">
        <v>180</v>
      </c>
      <c r="F89" s="50"/>
    </row>
    <row r="90" spans="1:6" ht="36" customHeight="1" x14ac:dyDescent="0.3">
      <c r="A90" s="129"/>
      <c r="B90" s="49">
        <v>31</v>
      </c>
      <c r="C90" s="21" t="s">
        <v>16</v>
      </c>
      <c r="D90" s="136">
        <v>45502</v>
      </c>
      <c r="E90" s="19">
        <v>570</v>
      </c>
      <c r="F90" s="50"/>
    </row>
    <row r="91" spans="1:6" ht="36" customHeight="1" x14ac:dyDescent="0.3">
      <c r="A91" s="129"/>
      <c r="B91" s="49">
        <v>32</v>
      </c>
      <c r="C91" s="21" t="s">
        <v>16</v>
      </c>
      <c r="D91" s="136">
        <v>45502</v>
      </c>
      <c r="E91" s="19">
        <v>495</v>
      </c>
      <c r="F91" s="50"/>
    </row>
    <row r="92" spans="1:6" ht="36" customHeight="1" x14ac:dyDescent="0.3">
      <c r="A92" s="129"/>
      <c r="B92" s="49">
        <v>33</v>
      </c>
      <c r="C92" s="21" t="s">
        <v>16</v>
      </c>
      <c r="D92" s="136">
        <v>45503</v>
      </c>
      <c r="E92" s="19">
        <v>540</v>
      </c>
      <c r="F92" s="50"/>
    </row>
    <row r="93" spans="1:6" ht="36" customHeight="1" x14ac:dyDescent="0.3">
      <c r="A93" s="129"/>
      <c r="B93" s="49">
        <v>34</v>
      </c>
      <c r="C93" s="21" t="s">
        <v>16</v>
      </c>
      <c r="D93" s="136">
        <v>45504</v>
      </c>
      <c r="E93" s="19">
        <v>2000</v>
      </c>
      <c r="F93" s="50"/>
    </row>
    <row r="94" spans="1:6" ht="36" customHeight="1" x14ac:dyDescent="0.3">
      <c r="A94" s="129"/>
      <c r="B94" s="49">
        <v>35</v>
      </c>
      <c r="C94" s="21" t="s">
        <v>94</v>
      </c>
      <c r="D94" s="136">
        <v>45504</v>
      </c>
      <c r="E94" s="19">
        <v>5686</v>
      </c>
      <c r="F94" s="50"/>
    </row>
    <row r="95" spans="1:6" ht="36" customHeight="1" x14ac:dyDescent="0.3">
      <c r="A95" s="129"/>
      <c r="B95" s="49" t="s">
        <v>11</v>
      </c>
      <c r="C95" s="142">
        <f>SUM(E60:E94)</f>
        <v>3214967</v>
      </c>
      <c r="D95" s="142"/>
      <c r="E95" s="142"/>
      <c r="F95" s="50"/>
    </row>
    <row r="96" spans="1:6" x14ac:dyDescent="0.3">
      <c r="E96" s="3"/>
    </row>
    <row r="97" spans="5:5" x14ac:dyDescent="0.3">
      <c r="E97" s="3"/>
    </row>
  </sheetData>
  <mergeCells count="62">
    <mergeCell ref="C44:D44"/>
    <mergeCell ref="C45:D45"/>
    <mergeCell ref="C46:D46"/>
    <mergeCell ref="C12:D12"/>
    <mergeCell ref="C13:D13"/>
    <mergeCell ref="C14:D14"/>
    <mergeCell ref="C18:D18"/>
    <mergeCell ref="C19:D19"/>
    <mergeCell ref="C20:D20"/>
    <mergeCell ref="C21:D21"/>
    <mergeCell ref="C22:D22"/>
    <mergeCell ref="C23:D23"/>
    <mergeCell ref="C24:D24"/>
    <mergeCell ref="C25:D25"/>
    <mergeCell ref="C29:D29"/>
    <mergeCell ref="C31:D31"/>
    <mergeCell ref="C30:D30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C39:D39"/>
    <mergeCell ref="C38:D38"/>
    <mergeCell ref="C11:D11"/>
    <mergeCell ref="C15:D15"/>
    <mergeCell ref="C26:D26"/>
    <mergeCell ref="C27:D27"/>
    <mergeCell ref="C28:D28"/>
    <mergeCell ref="C16:D16"/>
    <mergeCell ref="C17:D17"/>
    <mergeCell ref="C9:D9"/>
    <mergeCell ref="C8:D8"/>
    <mergeCell ref="C7:D7"/>
    <mergeCell ref="C6:D6"/>
    <mergeCell ref="C10:D10"/>
    <mergeCell ref="A5:B5"/>
    <mergeCell ref="C5:D5"/>
    <mergeCell ref="A3:E3"/>
    <mergeCell ref="A1:F1"/>
    <mergeCell ref="B2:C2"/>
    <mergeCell ref="E2:F2"/>
    <mergeCell ref="C4:D4"/>
    <mergeCell ref="A60:A95"/>
    <mergeCell ref="A58:A59"/>
    <mergeCell ref="C59:E59"/>
    <mergeCell ref="A47:F47"/>
    <mergeCell ref="A48:B48"/>
    <mergeCell ref="A49:B49"/>
    <mergeCell ref="C49:E49"/>
    <mergeCell ref="C52:E52"/>
    <mergeCell ref="C55:E55"/>
    <mergeCell ref="C95:E95"/>
    <mergeCell ref="A50:A52"/>
    <mergeCell ref="A56:A57"/>
    <mergeCell ref="A53:A55"/>
    <mergeCell ref="C57:E5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rowBreaks count="2" manualBreakCount="2">
    <brk id="28" max="5" man="1"/>
    <brk id="5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76"/>
  <sheetViews>
    <sheetView view="pageBreakPreview" zoomScale="80" zoomScaleNormal="100" zoomScaleSheetLayoutView="80" workbookViewId="0">
      <selection activeCell="B2" sqref="B2:C2"/>
    </sheetView>
  </sheetViews>
  <sheetFormatPr defaultColWidth="9" defaultRowHeight="16.5" x14ac:dyDescent="0.3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16" customWidth="1"/>
    <col min="6" max="6" width="13.875" style="6" customWidth="1"/>
    <col min="7" max="16384" width="9" style="6"/>
  </cols>
  <sheetData>
    <row r="1" spans="1:11" s="4" customFormat="1" ht="45" customHeight="1" x14ac:dyDescent="0.3">
      <c r="A1" s="82" t="s">
        <v>101</v>
      </c>
      <c r="B1" s="83"/>
      <c r="C1" s="83"/>
      <c r="D1" s="83"/>
      <c r="E1" s="83"/>
      <c r="F1" s="84"/>
    </row>
    <row r="2" spans="1:11" ht="36" customHeight="1" x14ac:dyDescent="0.3">
      <c r="A2" s="5" t="s">
        <v>0</v>
      </c>
      <c r="B2" s="85" t="s">
        <v>27</v>
      </c>
      <c r="C2" s="86"/>
      <c r="D2" s="5" t="s">
        <v>1</v>
      </c>
      <c r="E2" s="85" t="s">
        <v>28</v>
      </c>
      <c r="F2" s="86"/>
    </row>
    <row r="3" spans="1:11" ht="36" customHeight="1" x14ac:dyDescent="0.3">
      <c r="A3" s="87" t="s">
        <v>2</v>
      </c>
      <c r="B3" s="88"/>
      <c r="C3" s="88"/>
      <c r="D3" s="88"/>
      <c r="E3" s="89"/>
      <c r="F3" s="7"/>
    </row>
    <row r="4" spans="1:11" ht="36" customHeight="1" x14ac:dyDescent="0.3">
      <c r="A4" s="5" t="s">
        <v>3</v>
      </c>
      <c r="B4" s="5" t="s">
        <v>4</v>
      </c>
      <c r="C4" s="77" t="s">
        <v>5</v>
      </c>
      <c r="D4" s="78"/>
      <c r="E4" s="5" t="s">
        <v>6</v>
      </c>
      <c r="F4" s="5" t="s">
        <v>7</v>
      </c>
    </row>
    <row r="5" spans="1:11" ht="36" customHeight="1" x14ac:dyDescent="0.3">
      <c r="A5" s="77" t="s">
        <v>10</v>
      </c>
      <c r="B5" s="78"/>
      <c r="C5" s="77"/>
      <c r="D5" s="78"/>
      <c r="E5" s="8">
        <f>SUM(E6:E28)</f>
        <v>9870060</v>
      </c>
      <c r="F5" s="5"/>
    </row>
    <row r="6" spans="1:11" ht="36" customHeight="1" x14ac:dyDescent="0.3">
      <c r="A6" s="7">
        <v>1</v>
      </c>
      <c r="B6" s="51">
        <v>45475</v>
      </c>
      <c r="C6" s="90" t="s">
        <v>30</v>
      </c>
      <c r="D6" s="91"/>
      <c r="E6" s="52">
        <v>20000</v>
      </c>
      <c r="F6" s="10"/>
      <c r="K6" s="6" t="s">
        <v>29</v>
      </c>
    </row>
    <row r="7" spans="1:11" ht="36" customHeight="1" x14ac:dyDescent="0.3">
      <c r="A7" s="7">
        <v>2</v>
      </c>
      <c r="B7" s="51">
        <v>45476</v>
      </c>
      <c r="C7" s="72" t="s">
        <v>102</v>
      </c>
      <c r="D7" s="73"/>
      <c r="E7" s="52">
        <v>-22000</v>
      </c>
      <c r="F7" s="10"/>
    </row>
    <row r="8" spans="1:11" ht="36" customHeight="1" x14ac:dyDescent="0.3">
      <c r="A8" s="7">
        <v>3</v>
      </c>
      <c r="B8" s="51">
        <v>45477</v>
      </c>
      <c r="C8" s="72" t="s">
        <v>30</v>
      </c>
      <c r="D8" s="73"/>
      <c r="E8" s="52">
        <v>3000</v>
      </c>
      <c r="F8" s="10"/>
    </row>
    <row r="9" spans="1:11" ht="36" customHeight="1" x14ac:dyDescent="0.3">
      <c r="A9" s="7">
        <v>4</v>
      </c>
      <c r="B9" s="51">
        <v>45481</v>
      </c>
      <c r="C9" s="72" t="s">
        <v>103</v>
      </c>
      <c r="D9" s="73"/>
      <c r="E9" s="52">
        <v>1000</v>
      </c>
      <c r="F9" s="10"/>
    </row>
    <row r="10" spans="1:11" ht="36" customHeight="1" x14ac:dyDescent="0.3">
      <c r="A10" s="7">
        <v>5</v>
      </c>
      <c r="B10" s="51">
        <v>45482</v>
      </c>
      <c r="C10" s="72" t="s">
        <v>32</v>
      </c>
      <c r="D10" s="73"/>
      <c r="E10" s="52">
        <v>11000</v>
      </c>
      <c r="F10" s="10"/>
    </row>
    <row r="11" spans="1:11" ht="36" customHeight="1" x14ac:dyDescent="0.3">
      <c r="A11" s="7">
        <v>6</v>
      </c>
      <c r="B11" s="51">
        <v>45483</v>
      </c>
      <c r="C11" s="72" t="s">
        <v>104</v>
      </c>
      <c r="D11" s="73"/>
      <c r="E11" s="52">
        <v>1100000</v>
      </c>
      <c r="F11" s="10"/>
    </row>
    <row r="12" spans="1:11" ht="36" customHeight="1" x14ac:dyDescent="0.3">
      <c r="A12" s="7">
        <v>7</v>
      </c>
      <c r="B12" s="51">
        <v>45484</v>
      </c>
      <c r="C12" s="72" t="s">
        <v>31</v>
      </c>
      <c r="D12" s="73"/>
      <c r="E12" s="52">
        <v>700000</v>
      </c>
      <c r="F12" s="10"/>
    </row>
    <row r="13" spans="1:11" ht="36" customHeight="1" x14ac:dyDescent="0.3">
      <c r="A13" s="7">
        <v>8</v>
      </c>
      <c r="B13" s="51">
        <v>45484</v>
      </c>
      <c r="C13" s="72" t="s">
        <v>105</v>
      </c>
      <c r="D13" s="73"/>
      <c r="E13" s="52">
        <v>4000</v>
      </c>
      <c r="F13" s="10"/>
    </row>
    <row r="14" spans="1:11" ht="36" customHeight="1" x14ac:dyDescent="0.3">
      <c r="A14" s="7">
        <v>9</v>
      </c>
      <c r="B14" s="51">
        <v>45488</v>
      </c>
      <c r="C14" s="72" t="s">
        <v>33</v>
      </c>
      <c r="D14" s="73"/>
      <c r="E14" s="52">
        <v>25260</v>
      </c>
      <c r="F14" s="10"/>
    </row>
    <row r="15" spans="1:11" ht="36" customHeight="1" x14ac:dyDescent="0.3">
      <c r="A15" s="7">
        <v>10</v>
      </c>
      <c r="B15" s="51">
        <v>45490</v>
      </c>
      <c r="C15" s="72" t="s">
        <v>103</v>
      </c>
      <c r="D15" s="73"/>
      <c r="E15" s="52">
        <v>3000</v>
      </c>
      <c r="F15" s="10"/>
    </row>
    <row r="16" spans="1:11" ht="36" customHeight="1" x14ac:dyDescent="0.3">
      <c r="A16" s="7">
        <v>11</v>
      </c>
      <c r="B16" s="51">
        <v>45490</v>
      </c>
      <c r="C16" s="72" t="s">
        <v>107</v>
      </c>
      <c r="D16" s="73"/>
      <c r="E16" s="52">
        <v>21000</v>
      </c>
      <c r="F16" s="10"/>
    </row>
    <row r="17" spans="1:6" ht="36" customHeight="1" x14ac:dyDescent="0.3">
      <c r="A17" s="7">
        <v>12</v>
      </c>
      <c r="B17" s="51">
        <v>45491</v>
      </c>
      <c r="C17" s="72" t="s">
        <v>108</v>
      </c>
      <c r="D17" s="73"/>
      <c r="E17" s="52">
        <v>842000</v>
      </c>
      <c r="F17" s="10"/>
    </row>
    <row r="18" spans="1:6" ht="36" customHeight="1" x14ac:dyDescent="0.3">
      <c r="A18" s="7">
        <v>13</v>
      </c>
      <c r="B18" s="51">
        <v>45491</v>
      </c>
      <c r="C18" s="72" t="s">
        <v>109</v>
      </c>
      <c r="D18" s="73"/>
      <c r="E18" s="52">
        <v>1540000</v>
      </c>
      <c r="F18" s="10"/>
    </row>
    <row r="19" spans="1:6" ht="36" customHeight="1" x14ac:dyDescent="0.3">
      <c r="A19" s="7">
        <v>14</v>
      </c>
      <c r="B19" s="51">
        <v>45495</v>
      </c>
      <c r="C19" s="72" t="s">
        <v>31</v>
      </c>
      <c r="D19" s="73"/>
      <c r="E19" s="52">
        <v>3404300</v>
      </c>
      <c r="F19" s="10"/>
    </row>
    <row r="20" spans="1:6" ht="36" customHeight="1" x14ac:dyDescent="0.3">
      <c r="A20" s="7">
        <v>15</v>
      </c>
      <c r="B20" s="51">
        <v>45496</v>
      </c>
      <c r="C20" s="72" t="s">
        <v>110</v>
      </c>
      <c r="D20" s="73"/>
      <c r="E20" s="52">
        <v>1885500</v>
      </c>
      <c r="F20" s="10"/>
    </row>
    <row r="21" spans="1:6" ht="36" customHeight="1" x14ac:dyDescent="0.3">
      <c r="A21" s="7">
        <v>16</v>
      </c>
      <c r="B21" s="51">
        <v>45499</v>
      </c>
      <c r="C21" s="72" t="s">
        <v>111</v>
      </c>
      <c r="D21" s="73"/>
      <c r="E21" s="52">
        <v>5000</v>
      </c>
      <c r="F21" s="10"/>
    </row>
    <row r="22" spans="1:6" ht="36" customHeight="1" x14ac:dyDescent="0.3">
      <c r="A22" s="7">
        <v>17</v>
      </c>
      <c r="B22" s="51">
        <v>45499</v>
      </c>
      <c r="C22" s="72" t="s">
        <v>106</v>
      </c>
      <c r="D22" s="73"/>
      <c r="E22" s="52">
        <v>24000</v>
      </c>
      <c r="F22" s="10"/>
    </row>
    <row r="23" spans="1:6" ht="36" customHeight="1" x14ac:dyDescent="0.3">
      <c r="A23" s="7">
        <v>18</v>
      </c>
      <c r="B23" s="51">
        <v>45499</v>
      </c>
      <c r="C23" s="72" t="s">
        <v>32</v>
      </c>
      <c r="D23" s="73"/>
      <c r="E23" s="52">
        <v>2000</v>
      </c>
      <c r="F23" s="10"/>
    </row>
    <row r="24" spans="1:6" ht="36" customHeight="1" x14ac:dyDescent="0.3">
      <c r="A24" s="7">
        <v>19</v>
      </c>
      <c r="B24" s="51">
        <v>45499</v>
      </c>
      <c r="C24" s="72" t="s">
        <v>106</v>
      </c>
      <c r="D24" s="73"/>
      <c r="E24" s="52">
        <v>60000</v>
      </c>
      <c r="F24" s="10"/>
    </row>
    <row r="25" spans="1:6" ht="36" customHeight="1" x14ac:dyDescent="0.3">
      <c r="A25" s="7">
        <v>20</v>
      </c>
      <c r="B25" s="51">
        <v>45502</v>
      </c>
      <c r="C25" s="72" t="s">
        <v>32</v>
      </c>
      <c r="D25" s="73"/>
      <c r="E25" s="52">
        <v>2000</v>
      </c>
      <c r="F25" s="10"/>
    </row>
    <row r="26" spans="1:6" ht="36" customHeight="1" x14ac:dyDescent="0.3">
      <c r="A26" s="7">
        <v>21</v>
      </c>
      <c r="B26" s="51">
        <v>45503</v>
      </c>
      <c r="C26" s="72" t="s">
        <v>112</v>
      </c>
      <c r="D26" s="73"/>
      <c r="E26" s="52">
        <v>23000</v>
      </c>
      <c r="F26" s="10"/>
    </row>
    <row r="27" spans="1:6" ht="36" customHeight="1" x14ac:dyDescent="0.3">
      <c r="A27" s="7">
        <v>22</v>
      </c>
      <c r="B27" s="51">
        <v>45503</v>
      </c>
      <c r="C27" s="72" t="s">
        <v>113</v>
      </c>
      <c r="D27" s="73"/>
      <c r="E27" s="52">
        <v>200000</v>
      </c>
      <c r="F27" s="10"/>
    </row>
    <row r="28" spans="1:6" ht="36" customHeight="1" x14ac:dyDescent="0.3">
      <c r="A28" s="7">
        <v>23</v>
      </c>
      <c r="B28" s="51">
        <v>45504</v>
      </c>
      <c r="C28" s="72" t="s">
        <v>106</v>
      </c>
      <c r="D28" s="73"/>
      <c r="E28" s="52">
        <v>16000</v>
      </c>
      <c r="F28" s="10"/>
    </row>
    <row r="29" spans="1:6" ht="36" customHeight="1" x14ac:dyDescent="0.3">
      <c r="A29" s="74" t="s">
        <v>34</v>
      </c>
      <c r="B29" s="75"/>
      <c r="C29" s="75"/>
      <c r="D29" s="75"/>
      <c r="E29" s="75"/>
      <c r="F29" s="76"/>
    </row>
    <row r="30" spans="1:6" ht="36" customHeight="1" x14ac:dyDescent="0.3">
      <c r="A30" s="77" t="s">
        <v>8</v>
      </c>
      <c r="B30" s="78"/>
      <c r="C30" s="5" t="s">
        <v>9</v>
      </c>
      <c r="D30" s="5" t="s">
        <v>4</v>
      </c>
      <c r="E30" s="5" t="s">
        <v>6</v>
      </c>
      <c r="F30" s="5" t="s">
        <v>7</v>
      </c>
    </row>
    <row r="31" spans="1:6" ht="36" customHeight="1" x14ac:dyDescent="0.3">
      <c r="A31" s="77" t="s">
        <v>10</v>
      </c>
      <c r="B31" s="78"/>
      <c r="C31" s="79">
        <f>C33+C48+C50+C52+C74</f>
        <v>17265759</v>
      </c>
      <c r="D31" s="80"/>
      <c r="E31" s="81"/>
      <c r="F31" s="10"/>
    </row>
    <row r="32" spans="1:6" ht="36" customHeight="1" x14ac:dyDescent="0.3">
      <c r="A32" s="57" t="s">
        <v>35</v>
      </c>
      <c r="B32" s="5">
        <v>1</v>
      </c>
      <c r="C32" s="11" t="s">
        <v>114</v>
      </c>
      <c r="D32" s="9">
        <v>45509</v>
      </c>
      <c r="E32" s="12">
        <v>5760000</v>
      </c>
      <c r="F32" s="10"/>
    </row>
    <row r="33" spans="1:6" ht="36" customHeight="1" x14ac:dyDescent="0.3">
      <c r="A33" s="58"/>
      <c r="B33" s="5" t="s">
        <v>11</v>
      </c>
      <c r="C33" s="69">
        <f>SUM(E32:E32)</f>
        <v>5760000</v>
      </c>
      <c r="D33" s="70"/>
      <c r="E33" s="71"/>
      <c r="F33" s="10"/>
    </row>
    <row r="34" spans="1:6" ht="36" customHeight="1" x14ac:dyDescent="0.3">
      <c r="A34" s="57" t="s">
        <v>36</v>
      </c>
      <c r="B34" s="5">
        <v>1</v>
      </c>
      <c r="C34" s="55" t="s">
        <v>115</v>
      </c>
      <c r="D34" s="53">
        <v>45475</v>
      </c>
      <c r="E34" s="54">
        <v>867000</v>
      </c>
      <c r="F34" s="10"/>
    </row>
    <row r="35" spans="1:6" ht="36" customHeight="1" x14ac:dyDescent="0.3">
      <c r="A35" s="65"/>
      <c r="B35" s="5">
        <v>2</v>
      </c>
      <c r="C35" s="55" t="s">
        <v>116</v>
      </c>
      <c r="D35" s="53">
        <v>45482</v>
      </c>
      <c r="E35" s="54">
        <v>200000</v>
      </c>
      <c r="F35" s="10"/>
    </row>
    <row r="36" spans="1:6" ht="36" customHeight="1" x14ac:dyDescent="0.3">
      <c r="A36" s="65"/>
      <c r="B36" s="5">
        <v>3</v>
      </c>
      <c r="C36" s="55" t="s">
        <v>117</v>
      </c>
      <c r="D36" s="53">
        <v>45485</v>
      </c>
      <c r="E36" s="54">
        <v>770000</v>
      </c>
      <c r="F36" s="10"/>
    </row>
    <row r="37" spans="1:6" ht="36" customHeight="1" x14ac:dyDescent="0.3">
      <c r="A37" s="65"/>
      <c r="B37" s="5">
        <v>4</v>
      </c>
      <c r="C37" s="55" t="s">
        <v>118</v>
      </c>
      <c r="D37" s="53">
        <v>45485</v>
      </c>
      <c r="E37" s="54">
        <v>127500</v>
      </c>
      <c r="F37" s="10"/>
    </row>
    <row r="38" spans="1:6" ht="36" customHeight="1" x14ac:dyDescent="0.3">
      <c r="A38" s="65"/>
      <c r="B38" s="5">
        <v>5</v>
      </c>
      <c r="C38" s="55" t="s">
        <v>119</v>
      </c>
      <c r="D38" s="53">
        <v>45485</v>
      </c>
      <c r="E38" s="54">
        <v>720000</v>
      </c>
      <c r="F38" s="10"/>
    </row>
    <row r="39" spans="1:6" ht="36" customHeight="1" x14ac:dyDescent="0.3">
      <c r="A39" s="65"/>
      <c r="B39" s="5">
        <v>6</v>
      </c>
      <c r="C39" s="55" t="s">
        <v>128</v>
      </c>
      <c r="D39" s="53">
        <v>45485</v>
      </c>
      <c r="E39" s="54">
        <v>1482000</v>
      </c>
      <c r="F39" s="10"/>
    </row>
    <row r="40" spans="1:6" ht="36" customHeight="1" x14ac:dyDescent="0.3">
      <c r="A40" s="65"/>
      <c r="B40" s="5">
        <v>7</v>
      </c>
      <c r="C40" s="55" t="s">
        <v>120</v>
      </c>
      <c r="D40" s="53">
        <v>45496</v>
      </c>
      <c r="E40" s="54">
        <v>1384500</v>
      </c>
      <c r="F40" s="10"/>
    </row>
    <row r="41" spans="1:6" ht="36" customHeight="1" x14ac:dyDescent="0.3">
      <c r="A41" s="65"/>
      <c r="B41" s="5">
        <v>8</v>
      </c>
      <c r="C41" s="55" t="s">
        <v>121</v>
      </c>
      <c r="D41" s="53">
        <v>45496</v>
      </c>
      <c r="E41" s="54">
        <v>420000</v>
      </c>
      <c r="F41" s="10"/>
    </row>
    <row r="42" spans="1:6" ht="36" customHeight="1" x14ac:dyDescent="0.3">
      <c r="A42" s="65"/>
      <c r="B42" s="5">
        <v>9</v>
      </c>
      <c r="C42" s="55" t="s">
        <v>122</v>
      </c>
      <c r="D42" s="53">
        <v>45496</v>
      </c>
      <c r="E42" s="54">
        <v>270000</v>
      </c>
      <c r="F42" s="10"/>
    </row>
    <row r="43" spans="1:6" ht="36" customHeight="1" x14ac:dyDescent="0.3">
      <c r="A43" s="65"/>
      <c r="B43" s="5">
        <v>10</v>
      </c>
      <c r="C43" s="55" t="s">
        <v>123</v>
      </c>
      <c r="D43" s="53">
        <v>45497</v>
      </c>
      <c r="E43" s="54">
        <v>455400</v>
      </c>
      <c r="F43" s="10"/>
    </row>
    <row r="44" spans="1:6" ht="36" customHeight="1" x14ac:dyDescent="0.3">
      <c r="A44" s="65"/>
      <c r="B44" s="5">
        <v>11</v>
      </c>
      <c r="C44" s="55" t="s">
        <v>124</v>
      </c>
      <c r="D44" s="53">
        <v>45503</v>
      </c>
      <c r="E44" s="54">
        <v>255360</v>
      </c>
      <c r="F44" s="10"/>
    </row>
    <row r="45" spans="1:6" ht="36" customHeight="1" x14ac:dyDescent="0.3">
      <c r="A45" s="65"/>
      <c r="B45" s="5">
        <v>12</v>
      </c>
      <c r="C45" s="55" t="s">
        <v>125</v>
      </c>
      <c r="D45" s="53">
        <v>45503</v>
      </c>
      <c r="E45" s="54">
        <v>432500</v>
      </c>
      <c r="F45" s="10"/>
    </row>
    <row r="46" spans="1:6" ht="36" customHeight="1" x14ac:dyDescent="0.3">
      <c r="A46" s="65"/>
      <c r="B46" s="5">
        <v>13</v>
      </c>
      <c r="C46" s="55" t="s">
        <v>126</v>
      </c>
      <c r="D46" s="53">
        <v>45503</v>
      </c>
      <c r="E46" s="54">
        <v>632700</v>
      </c>
      <c r="F46" s="10"/>
    </row>
    <row r="47" spans="1:6" ht="36" customHeight="1" x14ac:dyDescent="0.3">
      <c r="A47" s="65"/>
      <c r="B47" s="5">
        <v>14</v>
      </c>
      <c r="C47" s="55" t="s">
        <v>127</v>
      </c>
      <c r="D47" s="53">
        <v>45504</v>
      </c>
      <c r="E47" s="54">
        <v>250800</v>
      </c>
      <c r="F47" s="10"/>
    </row>
    <row r="48" spans="1:6" ht="36" customHeight="1" x14ac:dyDescent="0.3">
      <c r="A48" s="58"/>
      <c r="B48" s="5" t="s">
        <v>11</v>
      </c>
      <c r="C48" s="69">
        <f>SUM(E34:E47)</f>
        <v>8267760</v>
      </c>
      <c r="D48" s="70"/>
      <c r="E48" s="71"/>
      <c r="F48" s="10"/>
    </row>
    <row r="49" spans="1:6" ht="36" customHeight="1" x14ac:dyDescent="0.3">
      <c r="A49" s="57" t="s">
        <v>12</v>
      </c>
      <c r="B49" s="5"/>
      <c r="C49" s="11"/>
      <c r="D49" s="11"/>
      <c r="E49" s="13"/>
      <c r="F49" s="10"/>
    </row>
    <row r="50" spans="1:6" ht="36" customHeight="1" x14ac:dyDescent="0.3">
      <c r="A50" s="58"/>
      <c r="B50" s="5" t="s">
        <v>11</v>
      </c>
      <c r="C50" s="59">
        <v>0</v>
      </c>
      <c r="D50" s="60"/>
      <c r="E50" s="61"/>
      <c r="F50" s="10"/>
    </row>
    <row r="51" spans="1:6" ht="36" customHeight="1" x14ac:dyDescent="0.3">
      <c r="A51" s="57" t="s">
        <v>37</v>
      </c>
      <c r="B51" s="5"/>
      <c r="C51" s="11"/>
      <c r="D51" s="14"/>
      <c r="E51" s="12"/>
      <c r="F51" s="10"/>
    </row>
    <row r="52" spans="1:6" ht="36" customHeight="1" x14ac:dyDescent="0.3">
      <c r="A52" s="58"/>
      <c r="B52" s="5" t="s">
        <v>11</v>
      </c>
      <c r="C52" s="62">
        <f>SUM(E51:E51)</f>
        <v>0</v>
      </c>
      <c r="D52" s="63"/>
      <c r="E52" s="64"/>
      <c r="F52" s="10"/>
    </row>
    <row r="53" spans="1:6" ht="36" customHeight="1" x14ac:dyDescent="0.3">
      <c r="A53" s="57" t="s">
        <v>38</v>
      </c>
      <c r="B53" s="5">
        <v>1</v>
      </c>
      <c r="C53" s="55" t="s">
        <v>135</v>
      </c>
      <c r="D53" s="53">
        <v>45474</v>
      </c>
      <c r="E53" s="54">
        <v>38500</v>
      </c>
      <c r="F53" s="10"/>
    </row>
    <row r="54" spans="1:6" ht="36" customHeight="1" x14ac:dyDescent="0.3">
      <c r="A54" s="65"/>
      <c r="B54" s="5">
        <v>2</v>
      </c>
      <c r="C54" s="55" t="s">
        <v>39</v>
      </c>
      <c r="D54" s="53">
        <v>45475</v>
      </c>
      <c r="E54" s="56">
        <v>250</v>
      </c>
      <c r="F54" s="10"/>
    </row>
    <row r="55" spans="1:6" ht="36" customHeight="1" x14ac:dyDescent="0.3">
      <c r="A55" s="65"/>
      <c r="B55" s="5">
        <v>3</v>
      </c>
      <c r="C55" s="55" t="s">
        <v>136</v>
      </c>
      <c r="D55" s="53">
        <v>45475</v>
      </c>
      <c r="E55" s="56">
        <v>95920</v>
      </c>
      <c r="F55" s="10"/>
    </row>
    <row r="56" spans="1:6" ht="36" customHeight="1" x14ac:dyDescent="0.3">
      <c r="A56" s="65"/>
      <c r="B56" s="5">
        <v>4</v>
      </c>
      <c r="C56" s="55" t="s">
        <v>129</v>
      </c>
      <c r="D56" s="53">
        <v>45476</v>
      </c>
      <c r="E56" s="56">
        <v>-330</v>
      </c>
      <c r="F56" s="10"/>
    </row>
    <row r="57" spans="1:6" ht="36" customHeight="1" x14ac:dyDescent="0.3">
      <c r="A57" s="65"/>
      <c r="B57" s="5">
        <v>5</v>
      </c>
      <c r="C57" s="55" t="s">
        <v>130</v>
      </c>
      <c r="D57" s="53">
        <v>45477</v>
      </c>
      <c r="E57" s="54">
        <v>176000</v>
      </c>
      <c r="F57" s="10"/>
    </row>
    <row r="58" spans="1:6" ht="36" customHeight="1" x14ac:dyDescent="0.3">
      <c r="A58" s="65"/>
      <c r="B58" s="5">
        <v>6</v>
      </c>
      <c r="C58" s="55" t="s">
        <v>131</v>
      </c>
      <c r="D58" s="53">
        <v>45477</v>
      </c>
      <c r="E58" s="54">
        <v>25000</v>
      </c>
      <c r="F58" s="10"/>
    </row>
    <row r="59" spans="1:6" ht="36" customHeight="1" x14ac:dyDescent="0.3">
      <c r="A59" s="65"/>
      <c r="B59" s="5">
        <v>7</v>
      </c>
      <c r="C59" s="55" t="s">
        <v>39</v>
      </c>
      <c r="D59" s="53">
        <v>45477</v>
      </c>
      <c r="E59" s="56">
        <v>45</v>
      </c>
      <c r="F59" s="10"/>
    </row>
    <row r="60" spans="1:6" ht="36" customHeight="1" x14ac:dyDescent="0.3">
      <c r="A60" s="65"/>
      <c r="B60" s="5">
        <v>8</v>
      </c>
      <c r="C60" s="55" t="s">
        <v>137</v>
      </c>
      <c r="D60" s="53">
        <v>45478</v>
      </c>
      <c r="E60" s="54">
        <v>60000</v>
      </c>
      <c r="F60" s="10"/>
    </row>
    <row r="61" spans="1:6" ht="36" customHeight="1" x14ac:dyDescent="0.3">
      <c r="A61" s="65"/>
      <c r="B61" s="5">
        <v>9</v>
      </c>
      <c r="C61" s="55" t="s">
        <v>138</v>
      </c>
      <c r="D61" s="53">
        <v>45478</v>
      </c>
      <c r="E61" s="54">
        <v>113700</v>
      </c>
      <c r="F61" s="10"/>
    </row>
    <row r="62" spans="1:6" ht="36" customHeight="1" x14ac:dyDescent="0.3">
      <c r="A62" s="65"/>
      <c r="B62" s="5">
        <v>10</v>
      </c>
      <c r="C62" s="55" t="s">
        <v>39</v>
      </c>
      <c r="D62" s="53">
        <v>45481</v>
      </c>
      <c r="E62" s="56">
        <v>15</v>
      </c>
      <c r="F62" s="10"/>
    </row>
    <row r="63" spans="1:6" ht="36" customHeight="1" x14ac:dyDescent="0.3">
      <c r="A63" s="65"/>
      <c r="B63" s="5">
        <v>11</v>
      </c>
      <c r="C63" s="55" t="s">
        <v>39</v>
      </c>
      <c r="D63" s="53">
        <v>45482</v>
      </c>
      <c r="E63" s="56">
        <v>165</v>
      </c>
      <c r="F63" s="10"/>
    </row>
    <row r="64" spans="1:6" ht="36" customHeight="1" x14ac:dyDescent="0.3">
      <c r="A64" s="65"/>
      <c r="B64" s="5">
        <v>12</v>
      </c>
      <c r="C64" s="55" t="s">
        <v>139</v>
      </c>
      <c r="D64" s="53">
        <v>45485</v>
      </c>
      <c r="E64" s="54">
        <v>132000</v>
      </c>
      <c r="F64" s="10"/>
    </row>
    <row r="65" spans="1:6" ht="36" customHeight="1" x14ac:dyDescent="0.3">
      <c r="A65" s="65"/>
      <c r="B65" s="5">
        <v>13</v>
      </c>
      <c r="C65" s="55" t="s">
        <v>132</v>
      </c>
      <c r="D65" s="53">
        <v>45488</v>
      </c>
      <c r="E65" s="54">
        <v>22000</v>
      </c>
      <c r="F65" s="10"/>
    </row>
    <row r="66" spans="1:6" ht="36" customHeight="1" x14ac:dyDescent="0.3">
      <c r="A66" s="65"/>
      <c r="B66" s="5">
        <v>14</v>
      </c>
      <c r="C66" s="55" t="s">
        <v>39</v>
      </c>
      <c r="D66" s="53">
        <v>45490</v>
      </c>
      <c r="E66" s="56">
        <v>45</v>
      </c>
      <c r="F66" s="10"/>
    </row>
    <row r="67" spans="1:6" ht="36" customHeight="1" x14ac:dyDescent="0.3">
      <c r="A67" s="65"/>
      <c r="B67" s="5">
        <v>15</v>
      </c>
      <c r="C67" s="55" t="s">
        <v>39</v>
      </c>
      <c r="D67" s="53">
        <v>45491</v>
      </c>
      <c r="E67" s="54">
        <v>19250</v>
      </c>
      <c r="F67" s="10"/>
    </row>
    <row r="68" spans="1:6" ht="36" customHeight="1" x14ac:dyDescent="0.3">
      <c r="A68" s="65"/>
      <c r="B68" s="5">
        <v>16</v>
      </c>
      <c r="C68" s="55" t="s">
        <v>133</v>
      </c>
      <c r="D68" s="53">
        <v>45495</v>
      </c>
      <c r="E68" s="54">
        <v>22000</v>
      </c>
      <c r="F68" s="10"/>
    </row>
    <row r="69" spans="1:6" ht="36" customHeight="1" x14ac:dyDescent="0.3">
      <c r="A69" s="65"/>
      <c r="B69" s="5">
        <v>17</v>
      </c>
      <c r="C69" s="55" t="s">
        <v>134</v>
      </c>
      <c r="D69" s="53">
        <v>45496</v>
      </c>
      <c r="E69" s="54">
        <v>2452960</v>
      </c>
      <c r="F69" s="10"/>
    </row>
    <row r="70" spans="1:6" ht="36" customHeight="1" x14ac:dyDescent="0.3">
      <c r="A70" s="65"/>
      <c r="B70" s="5">
        <v>18</v>
      </c>
      <c r="C70" s="55" t="s">
        <v>140</v>
      </c>
      <c r="D70" s="53">
        <v>45497</v>
      </c>
      <c r="E70" s="54">
        <v>80080</v>
      </c>
      <c r="F70" s="10"/>
    </row>
    <row r="71" spans="1:6" ht="36" customHeight="1" x14ac:dyDescent="0.3">
      <c r="A71" s="65"/>
      <c r="B71" s="5">
        <v>19</v>
      </c>
      <c r="C71" s="55" t="s">
        <v>39</v>
      </c>
      <c r="D71" s="53">
        <v>45499</v>
      </c>
      <c r="E71" s="56">
        <v>24</v>
      </c>
      <c r="F71" s="10"/>
    </row>
    <row r="72" spans="1:6" ht="36" customHeight="1" x14ac:dyDescent="0.3">
      <c r="A72" s="65"/>
      <c r="B72" s="5">
        <v>20</v>
      </c>
      <c r="C72" s="55" t="s">
        <v>39</v>
      </c>
      <c r="D72" s="53">
        <v>45502</v>
      </c>
      <c r="E72" s="56">
        <v>30</v>
      </c>
      <c r="F72" s="10"/>
    </row>
    <row r="73" spans="1:6" ht="36" customHeight="1" x14ac:dyDescent="0.3">
      <c r="A73" s="65"/>
      <c r="B73" s="5">
        <v>21</v>
      </c>
      <c r="C73" s="55" t="s">
        <v>39</v>
      </c>
      <c r="D73" s="53">
        <v>45503</v>
      </c>
      <c r="E73" s="56">
        <v>345</v>
      </c>
      <c r="F73" s="10"/>
    </row>
    <row r="74" spans="1:6" ht="36" customHeight="1" x14ac:dyDescent="0.3">
      <c r="A74" s="58"/>
      <c r="B74" s="5" t="s">
        <v>11</v>
      </c>
      <c r="C74" s="66">
        <f>SUM(E53:E73)</f>
        <v>3237999</v>
      </c>
      <c r="D74" s="67"/>
      <c r="E74" s="68"/>
      <c r="F74" s="10"/>
    </row>
    <row r="75" spans="1:6" x14ac:dyDescent="0.3">
      <c r="E75" s="15"/>
    </row>
    <row r="76" spans="1:6" x14ac:dyDescent="0.3">
      <c r="E76" s="15"/>
    </row>
  </sheetData>
  <mergeCells count="44">
    <mergeCell ref="C11:D11"/>
    <mergeCell ref="A1:F1"/>
    <mergeCell ref="B2:C2"/>
    <mergeCell ref="E2:F2"/>
    <mergeCell ref="A3:E3"/>
    <mergeCell ref="C4:D4"/>
    <mergeCell ref="A5:B5"/>
    <mergeCell ref="C5:D5"/>
    <mergeCell ref="C6:D6"/>
    <mergeCell ref="C7:D7"/>
    <mergeCell ref="C8:D8"/>
    <mergeCell ref="C9:D9"/>
    <mergeCell ref="C10:D10"/>
    <mergeCell ref="C23:D23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A34:A48"/>
    <mergeCell ref="C48:E48"/>
    <mergeCell ref="C24:D24"/>
    <mergeCell ref="C25:D25"/>
    <mergeCell ref="C26:D26"/>
    <mergeCell ref="C27:D27"/>
    <mergeCell ref="C28:D28"/>
    <mergeCell ref="A29:F29"/>
    <mergeCell ref="A30:B30"/>
    <mergeCell ref="A31:B31"/>
    <mergeCell ref="C31:E31"/>
    <mergeCell ref="A32:A33"/>
    <mergeCell ref="C33:E33"/>
    <mergeCell ref="A49:A50"/>
    <mergeCell ref="C50:E50"/>
    <mergeCell ref="A51:A52"/>
    <mergeCell ref="C52:E52"/>
    <mergeCell ref="A53:A74"/>
    <mergeCell ref="C74:E74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  <rowBreaks count="2" manualBreakCount="2">
    <brk id="28" max="5" man="1"/>
    <brk id="68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2"/>
  <sheetViews>
    <sheetView tabSelected="1" view="pageBreakPreview" zoomScale="85" zoomScaleNormal="100" zoomScaleSheetLayoutView="85" workbookViewId="0">
      <selection activeCell="I8" sqref="I8"/>
    </sheetView>
  </sheetViews>
  <sheetFormatPr defaultRowHeight="16.5" x14ac:dyDescent="0.3"/>
  <cols>
    <col min="1" max="1" width="11.875" customWidth="1"/>
    <col min="2" max="2" width="11.125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92" t="s">
        <v>97</v>
      </c>
      <c r="B1" s="92"/>
      <c r="C1" s="92"/>
      <c r="D1" s="92"/>
      <c r="E1" s="92"/>
      <c r="F1" s="92"/>
    </row>
    <row r="2" spans="1:6" ht="36" customHeight="1" x14ac:dyDescent="0.3">
      <c r="A2" s="18" t="s">
        <v>0</v>
      </c>
      <c r="B2" s="130" t="s">
        <v>43</v>
      </c>
      <c r="C2" s="130"/>
      <c r="D2" s="18" t="s">
        <v>1</v>
      </c>
      <c r="E2" s="130" t="s">
        <v>18</v>
      </c>
      <c r="F2" s="130"/>
    </row>
    <row r="3" spans="1:6" ht="36" customHeight="1" x14ac:dyDescent="0.3">
      <c r="A3" s="134" t="s">
        <v>2</v>
      </c>
      <c r="B3" s="134"/>
      <c r="C3" s="134"/>
      <c r="D3" s="134"/>
      <c r="E3" s="134"/>
      <c r="F3" s="32"/>
    </row>
    <row r="4" spans="1:6" ht="36" customHeight="1" x14ac:dyDescent="0.3">
      <c r="A4" s="18" t="s">
        <v>3</v>
      </c>
      <c r="B4" s="18" t="s">
        <v>4</v>
      </c>
      <c r="C4" s="129" t="s">
        <v>5</v>
      </c>
      <c r="D4" s="129"/>
      <c r="E4" s="18" t="s">
        <v>6</v>
      </c>
      <c r="F4" s="18" t="s">
        <v>7</v>
      </c>
    </row>
    <row r="5" spans="1:6" ht="36" customHeight="1" x14ac:dyDescent="0.3">
      <c r="A5" s="129" t="s">
        <v>10</v>
      </c>
      <c r="B5" s="129"/>
      <c r="C5" s="135">
        <f>SUM(E6:E6)</f>
        <v>0</v>
      </c>
      <c r="D5" s="130"/>
      <c r="E5" s="130"/>
      <c r="F5" s="17"/>
    </row>
    <row r="6" spans="1:6" ht="36" customHeight="1" x14ac:dyDescent="0.3">
      <c r="A6" s="17">
        <v>1</v>
      </c>
      <c r="B6" s="33"/>
      <c r="C6" s="132"/>
      <c r="D6" s="133"/>
      <c r="E6" s="34"/>
      <c r="F6" s="17"/>
    </row>
    <row r="7" spans="1:6" ht="36" customHeight="1" x14ac:dyDescent="0.3">
      <c r="A7" s="134" t="s">
        <v>19</v>
      </c>
      <c r="B7" s="134"/>
      <c r="C7" s="134"/>
      <c r="D7" s="134"/>
      <c r="E7" s="134"/>
      <c r="F7" s="134"/>
    </row>
    <row r="8" spans="1:6" ht="36" customHeight="1" x14ac:dyDescent="0.3">
      <c r="A8" s="129" t="s">
        <v>8</v>
      </c>
      <c r="B8" s="129"/>
      <c r="C8" s="18" t="s">
        <v>44</v>
      </c>
      <c r="D8" s="18" t="s">
        <v>4</v>
      </c>
      <c r="E8" s="18" t="s">
        <v>6</v>
      </c>
      <c r="F8" s="18" t="s">
        <v>7</v>
      </c>
    </row>
    <row r="9" spans="1:6" ht="36" customHeight="1" x14ac:dyDescent="0.3">
      <c r="A9" s="129" t="s">
        <v>10</v>
      </c>
      <c r="B9" s="129"/>
      <c r="C9" s="135">
        <f>C12+C14+C22</f>
        <v>7007620</v>
      </c>
      <c r="D9" s="130"/>
      <c r="E9" s="130"/>
      <c r="F9" s="17"/>
    </row>
    <row r="10" spans="1:6" ht="36" customHeight="1" x14ac:dyDescent="0.3">
      <c r="A10" s="112" t="s">
        <v>13</v>
      </c>
      <c r="B10" s="18">
        <v>1</v>
      </c>
      <c r="C10" s="30" t="s">
        <v>45</v>
      </c>
      <c r="D10" s="48">
        <v>45509</v>
      </c>
      <c r="E10" s="36">
        <v>2520000</v>
      </c>
      <c r="F10" s="17"/>
    </row>
    <row r="11" spans="1:6" ht="36" customHeight="1" x14ac:dyDescent="0.3">
      <c r="A11" s="112"/>
      <c r="B11" s="18">
        <v>2</v>
      </c>
      <c r="C11" s="30" t="s">
        <v>46</v>
      </c>
      <c r="D11" s="48">
        <v>45509</v>
      </c>
      <c r="E11" s="36">
        <v>3480000</v>
      </c>
      <c r="F11" s="17"/>
    </row>
    <row r="12" spans="1:6" ht="36" customHeight="1" x14ac:dyDescent="0.3">
      <c r="A12" s="94"/>
      <c r="B12" s="18" t="s">
        <v>11</v>
      </c>
      <c r="C12" s="131">
        <f>SUM(E10:E11)</f>
        <v>6000000</v>
      </c>
      <c r="D12" s="131"/>
      <c r="E12" s="131"/>
      <c r="F12" s="17"/>
    </row>
    <row r="13" spans="1:6" ht="36" customHeight="1" x14ac:dyDescent="0.3">
      <c r="A13" s="129" t="s">
        <v>14</v>
      </c>
      <c r="B13" s="18"/>
      <c r="C13" s="32"/>
      <c r="D13" s="35"/>
      <c r="E13" s="37"/>
      <c r="F13" s="17"/>
    </row>
    <row r="14" spans="1:6" ht="36" customHeight="1" x14ac:dyDescent="0.3">
      <c r="A14" s="129"/>
      <c r="B14" s="18" t="s">
        <v>11</v>
      </c>
      <c r="C14" s="131">
        <f>E13</f>
        <v>0</v>
      </c>
      <c r="D14" s="131"/>
      <c r="E14" s="131"/>
      <c r="F14" s="17"/>
    </row>
    <row r="15" spans="1:6" ht="36" customHeight="1" x14ac:dyDescent="0.3">
      <c r="A15" s="129" t="s">
        <v>12</v>
      </c>
      <c r="B15" s="18"/>
      <c r="C15" s="17"/>
      <c r="D15" s="17"/>
      <c r="E15" s="17"/>
      <c r="F15" s="17"/>
    </row>
    <row r="16" spans="1:6" ht="36" customHeight="1" x14ac:dyDescent="0.3">
      <c r="A16" s="129"/>
      <c r="B16" s="18" t="s">
        <v>11</v>
      </c>
      <c r="C16" s="130"/>
      <c r="D16" s="130"/>
      <c r="E16" s="130"/>
      <c r="F16" s="17"/>
    </row>
    <row r="17" spans="1:6" ht="36" customHeight="1" x14ac:dyDescent="0.3">
      <c r="A17" s="129" t="s">
        <v>37</v>
      </c>
      <c r="B17" s="18"/>
      <c r="C17" s="17"/>
      <c r="D17" s="17"/>
      <c r="E17" s="17"/>
      <c r="F17" s="17"/>
    </row>
    <row r="18" spans="1:6" ht="36" customHeight="1" x14ac:dyDescent="0.3">
      <c r="A18" s="129"/>
      <c r="B18" s="18" t="s">
        <v>11</v>
      </c>
      <c r="C18" s="130"/>
      <c r="D18" s="130"/>
      <c r="E18" s="130"/>
      <c r="F18" s="17"/>
    </row>
    <row r="19" spans="1:6" ht="36" customHeight="1" x14ac:dyDescent="0.3">
      <c r="A19" s="93" t="s">
        <v>24</v>
      </c>
      <c r="B19" s="18">
        <v>1</v>
      </c>
      <c r="C19" s="38" t="s">
        <v>98</v>
      </c>
      <c r="D19" s="48">
        <v>45478</v>
      </c>
      <c r="E19" s="39">
        <v>93620</v>
      </c>
      <c r="F19" s="17"/>
    </row>
    <row r="20" spans="1:6" ht="36" customHeight="1" x14ac:dyDescent="0.3">
      <c r="A20" s="112"/>
      <c r="B20" s="18">
        <v>2</v>
      </c>
      <c r="C20" s="38" t="s">
        <v>99</v>
      </c>
      <c r="D20" s="48">
        <v>45496</v>
      </c>
      <c r="E20" s="40">
        <v>864000</v>
      </c>
      <c r="F20" s="17"/>
    </row>
    <row r="21" spans="1:6" ht="36" customHeight="1" x14ac:dyDescent="0.3">
      <c r="A21" s="112"/>
      <c r="B21" s="18">
        <v>3</v>
      </c>
      <c r="C21" s="41" t="s">
        <v>100</v>
      </c>
      <c r="D21" s="48">
        <v>45498</v>
      </c>
      <c r="E21" s="40">
        <v>50000</v>
      </c>
      <c r="F21" s="17"/>
    </row>
    <row r="22" spans="1:6" ht="36" customHeight="1" x14ac:dyDescent="0.3">
      <c r="A22" s="94"/>
      <c r="B22" s="18" t="s">
        <v>11</v>
      </c>
      <c r="C22" s="131">
        <f>SUM(E19:E21)</f>
        <v>1007620</v>
      </c>
      <c r="D22" s="131"/>
      <c r="E22" s="131"/>
      <c r="F22" s="17"/>
    </row>
  </sheetData>
  <mergeCells count="22">
    <mergeCell ref="A5:B5"/>
    <mergeCell ref="C5:E5"/>
    <mergeCell ref="A1:F1"/>
    <mergeCell ref="B2:C2"/>
    <mergeCell ref="E2:F2"/>
    <mergeCell ref="A3:E3"/>
    <mergeCell ref="C4:D4"/>
    <mergeCell ref="C6:D6"/>
    <mergeCell ref="A7:F7"/>
    <mergeCell ref="A8:B8"/>
    <mergeCell ref="A9:B9"/>
    <mergeCell ref="C9:E9"/>
    <mergeCell ref="A17:A18"/>
    <mergeCell ref="C18:E18"/>
    <mergeCell ref="A19:A22"/>
    <mergeCell ref="C22:E22"/>
    <mergeCell ref="A10:A12"/>
    <mergeCell ref="C12:E12"/>
    <mergeCell ref="A13:A14"/>
    <mergeCell ref="C14:E14"/>
    <mergeCell ref="A15:A16"/>
    <mergeCell ref="C16:E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F24"/>
  <sheetViews>
    <sheetView view="pageBreakPreview" zoomScale="85" zoomScaleNormal="85" zoomScaleSheetLayoutView="100" workbookViewId="0">
      <selection activeCell="C12" sqref="C12:E12"/>
    </sheetView>
  </sheetViews>
  <sheetFormatPr defaultColWidth="9" defaultRowHeight="16.5" x14ac:dyDescent="0.3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16" customWidth="1"/>
    <col min="6" max="6" width="13.875" style="6" customWidth="1"/>
    <col min="7" max="16384" width="9" style="6"/>
  </cols>
  <sheetData>
    <row r="1" spans="1:6" s="4" customFormat="1" ht="45" customHeight="1" x14ac:dyDescent="0.3">
      <c r="A1" s="82" t="s">
        <v>61</v>
      </c>
      <c r="B1" s="83"/>
      <c r="C1" s="83"/>
      <c r="D1" s="83"/>
      <c r="E1" s="83"/>
      <c r="F1" s="84"/>
    </row>
    <row r="2" spans="1:6" ht="36" customHeight="1" x14ac:dyDescent="0.3">
      <c r="A2" s="5" t="s">
        <v>0</v>
      </c>
      <c r="B2" s="125" t="s">
        <v>49</v>
      </c>
      <c r="C2" s="126"/>
      <c r="D2" s="5" t="s">
        <v>1</v>
      </c>
      <c r="E2" s="125" t="s">
        <v>50</v>
      </c>
      <c r="F2" s="126"/>
    </row>
    <row r="3" spans="1:6" ht="36" customHeight="1" x14ac:dyDescent="0.3">
      <c r="A3" s="87" t="s">
        <v>2</v>
      </c>
      <c r="B3" s="88"/>
      <c r="C3" s="88"/>
      <c r="D3" s="88"/>
      <c r="E3" s="89"/>
      <c r="F3" s="7"/>
    </row>
    <row r="4" spans="1:6" ht="36" customHeight="1" x14ac:dyDescent="0.3">
      <c r="A4" s="5" t="s">
        <v>3</v>
      </c>
      <c r="B4" s="5" t="s">
        <v>4</v>
      </c>
      <c r="C4" s="77" t="s">
        <v>5</v>
      </c>
      <c r="D4" s="78"/>
      <c r="E4" s="5" t="s">
        <v>6</v>
      </c>
      <c r="F4" s="5" t="s">
        <v>7</v>
      </c>
    </row>
    <row r="5" spans="1:6" ht="36" customHeight="1" x14ac:dyDescent="0.3">
      <c r="A5" s="77" t="s">
        <v>10</v>
      </c>
      <c r="B5" s="78"/>
      <c r="C5" s="77"/>
      <c r="D5" s="78"/>
      <c r="E5" s="43">
        <f>SUM(E6:E6)</f>
        <v>0</v>
      </c>
      <c r="F5" s="5"/>
    </row>
    <row r="6" spans="1:6" ht="36" customHeight="1" x14ac:dyDescent="0.3">
      <c r="A6" s="7">
        <v>1</v>
      </c>
      <c r="B6" s="44"/>
      <c r="C6" s="127"/>
      <c r="D6" s="128"/>
      <c r="E6" s="45"/>
      <c r="F6" s="10"/>
    </row>
    <row r="7" spans="1:6" ht="36" customHeight="1" x14ac:dyDescent="0.3">
      <c r="A7" s="87" t="s">
        <v>34</v>
      </c>
      <c r="B7" s="88"/>
      <c r="C7" s="88"/>
      <c r="D7" s="88"/>
      <c r="E7" s="88"/>
      <c r="F7" s="89"/>
    </row>
    <row r="8" spans="1:6" ht="36" customHeight="1" x14ac:dyDescent="0.3">
      <c r="A8" s="77" t="s">
        <v>8</v>
      </c>
      <c r="B8" s="78"/>
      <c r="C8" s="5" t="s">
        <v>9</v>
      </c>
      <c r="D8" s="5" t="s">
        <v>4</v>
      </c>
      <c r="E8" s="5" t="s">
        <v>6</v>
      </c>
      <c r="F8" s="5" t="s">
        <v>7</v>
      </c>
    </row>
    <row r="9" spans="1:6" ht="36" customHeight="1" x14ac:dyDescent="0.3">
      <c r="A9" s="77" t="s">
        <v>10</v>
      </c>
      <c r="B9" s="78"/>
      <c r="C9" s="79">
        <f>C12+C14+C16+C18+C22</f>
        <v>23709110</v>
      </c>
      <c r="D9" s="80"/>
      <c r="E9" s="81"/>
      <c r="F9" s="10"/>
    </row>
    <row r="10" spans="1:6" ht="36" customHeight="1" x14ac:dyDescent="0.3">
      <c r="A10" s="57" t="s">
        <v>35</v>
      </c>
      <c r="B10" s="5">
        <v>1</v>
      </c>
      <c r="C10" s="11" t="s">
        <v>59</v>
      </c>
      <c r="D10" s="14" t="s">
        <v>57</v>
      </c>
      <c r="E10" s="46">
        <v>12000000</v>
      </c>
      <c r="F10" s="10"/>
    </row>
    <row r="11" spans="1:6" ht="36" customHeight="1" x14ac:dyDescent="0.3">
      <c r="A11" s="65"/>
      <c r="B11" s="5">
        <v>2</v>
      </c>
      <c r="C11" s="11" t="s">
        <v>60</v>
      </c>
      <c r="D11" s="14" t="s">
        <v>58</v>
      </c>
      <c r="E11" s="46">
        <v>10912500</v>
      </c>
      <c r="F11" s="10"/>
    </row>
    <row r="12" spans="1:6" ht="36" customHeight="1" x14ac:dyDescent="0.3">
      <c r="A12" s="58"/>
      <c r="B12" s="5" t="s">
        <v>11</v>
      </c>
      <c r="C12" s="69">
        <f>SUM(E10:E11)</f>
        <v>22912500</v>
      </c>
      <c r="D12" s="70"/>
      <c r="E12" s="71"/>
      <c r="F12" s="10"/>
    </row>
    <row r="13" spans="1:6" ht="36" customHeight="1" x14ac:dyDescent="0.3">
      <c r="A13" s="57" t="s">
        <v>36</v>
      </c>
      <c r="B13" s="5">
        <v>1</v>
      </c>
      <c r="C13" s="11"/>
      <c r="D13" s="14"/>
      <c r="E13" s="12"/>
      <c r="F13" s="10"/>
    </row>
    <row r="14" spans="1:6" ht="36" customHeight="1" x14ac:dyDescent="0.3">
      <c r="A14" s="58"/>
      <c r="B14" s="5" t="s">
        <v>11</v>
      </c>
      <c r="C14" s="62">
        <f>SUM(E13:E13)</f>
        <v>0</v>
      </c>
      <c r="D14" s="63"/>
      <c r="E14" s="64"/>
      <c r="F14" s="10"/>
    </row>
    <row r="15" spans="1:6" ht="36" customHeight="1" x14ac:dyDescent="0.3">
      <c r="A15" s="57" t="s">
        <v>12</v>
      </c>
      <c r="B15" s="5">
        <v>1</v>
      </c>
      <c r="C15" s="11"/>
      <c r="D15" s="11"/>
      <c r="E15" s="13"/>
      <c r="F15" s="10"/>
    </row>
    <row r="16" spans="1:6" ht="36" customHeight="1" x14ac:dyDescent="0.3">
      <c r="A16" s="58"/>
      <c r="B16" s="5" t="s">
        <v>11</v>
      </c>
      <c r="C16" s="59">
        <v>0</v>
      </c>
      <c r="D16" s="60"/>
      <c r="E16" s="61"/>
      <c r="F16" s="10"/>
    </row>
    <row r="17" spans="1:6" ht="36" customHeight="1" x14ac:dyDescent="0.3">
      <c r="A17" s="57" t="s">
        <v>37</v>
      </c>
      <c r="B17" s="5">
        <v>1</v>
      </c>
      <c r="C17" s="11"/>
      <c r="D17" s="14"/>
      <c r="E17" s="12"/>
      <c r="F17" s="10"/>
    </row>
    <row r="18" spans="1:6" ht="36" customHeight="1" x14ac:dyDescent="0.3">
      <c r="A18" s="58"/>
      <c r="B18" s="5" t="s">
        <v>11</v>
      </c>
      <c r="C18" s="62">
        <f>SUM(E17:E17)</f>
        <v>0</v>
      </c>
      <c r="D18" s="63"/>
      <c r="E18" s="64"/>
      <c r="F18" s="10"/>
    </row>
    <row r="19" spans="1:6" ht="36" customHeight="1" x14ac:dyDescent="0.3">
      <c r="A19" s="57" t="s">
        <v>38</v>
      </c>
      <c r="B19" s="5">
        <v>1</v>
      </c>
      <c r="C19" s="11" t="s">
        <v>62</v>
      </c>
      <c r="D19" s="14" t="s">
        <v>65</v>
      </c>
      <c r="E19" s="46">
        <v>406510</v>
      </c>
      <c r="F19" s="10"/>
    </row>
    <row r="20" spans="1:6" ht="36" customHeight="1" x14ac:dyDescent="0.3">
      <c r="A20" s="65"/>
      <c r="B20" s="5">
        <v>2</v>
      </c>
      <c r="C20" s="11" t="s">
        <v>64</v>
      </c>
      <c r="D20" s="14" t="s">
        <v>66</v>
      </c>
      <c r="E20" s="46">
        <v>240100</v>
      </c>
      <c r="F20" s="10"/>
    </row>
    <row r="21" spans="1:6" ht="36" customHeight="1" x14ac:dyDescent="0.3">
      <c r="A21" s="65"/>
      <c r="B21" s="5">
        <v>3</v>
      </c>
      <c r="C21" s="11" t="s">
        <v>63</v>
      </c>
      <c r="D21" s="14" t="s">
        <v>67</v>
      </c>
      <c r="E21" s="46">
        <v>150000</v>
      </c>
      <c r="F21" s="10"/>
    </row>
    <row r="22" spans="1:6" ht="36" customHeight="1" x14ac:dyDescent="0.3">
      <c r="A22" s="58"/>
      <c r="B22" s="5" t="s">
        <v>11</v>
      </c>
      <c r="C22" s="66">
        <f>SUM(E19:E21)</f>
        <v>796610</v>
      </c>
      <c r="D22" s="67"/>
      <c r="E22" s="68"/>
      <c r="F22" s="10"/>
    </row>
    <row r="23" spans="1:6" x14ac:dyDescent="0.3">
      <c r="E23" s="15"/>
    </row>
    <row r="24" spans="1:6" x14ac:dyDescent="0.3">
      <c r="E24" s="15"/>
    </row>
  </sheetData>
  <mergeCells count="22">
    <mergeCell ref="A10:A12"/>
    <mergeCell ref="C12:E12"/>
    <mergeCell ref="A1:F1"/>
    <mergeCell ref="B2:C2"/>
    <mergeCell ref="E2:F2"/>
    <mergeCell ref="A3:E3"/>
    <mergeCell ref="C4:D4"/>
    <mergeCell ref="A5:B5"/>
    <mergeCell ref="C5:D5"/>
    <mergeCell ref="C6:D6"/>
    <mergeCell ref="A7:F7"/>
    <mergeCell ref="A8:B8"/>
    <mergeCell ref="A9:B9"/>
    <mergeCell ref="C9:E9"/>
    <mergeCell ref="A19:A22"/>
    <mergeCell ref="C22:E22"/>
    <mergeCell ref="A13:A14"/>
    <mergeCell ref="C14:E14"/>
    <mergeCell ref="A15:A16"/>
    <mergeCell ref="C16:E16"/>
    <mergeCell ref="A17:A18"/>
    <mergeCell ref="C18:E18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22"/>
  <sheetViews>
    <sheetView view="pageBreakPreview" zoomScale="80" zoomScaleNormal="100" zoomScaleSheetLayoutView="80" workbookViewId="0">
      <selection activeCell="E6" sqref="E6"/>
    </sheetView>
  </sheetViews>
  <sheetFormatPr defaultRowHeight="16.5" x14ac:dyDescent="0.3"/>
  <cols>
    <col min="1" max="1" width="11.875" style="1" customWidth="1"/>
    <col min="2" max="2" width="14.75" style="1" customWidth="1"/>
    <col min="3" max="3" width="56.37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119" t="s">
        <v>70</v>
      </c>
      <c r="B1" s="120"/>
      <c r="C1" s="120"/>
      <c r="D1" s="120"/>
      <c r="E1" s="120"/>
      <c r="F1" s="121"/>
    </row>
    <row r="2" spans="1:6" ht="36" customHeight="1" x14ac:dyDescent="0.3">
      <c r="A2" s="18" t="s">
        <v>0</v>
      </c>
      <c r="B2" s="122" t="s">
        <v>47</v>
      </c>
      <c r="C2" s="122"/>
      <c r="D2" s="18" t="s">
        <v>1</v>
      </c>
      <c r="E2" s="122" t="s">
        <v>48</v>
      </c>
      <c r="F2" s="122"/>
    </row>
    <row r="3" spans="1:6" ht="36" customHeight="1" x14ac:dyDescent="0.3">
      <c r="A3" s="104" t="s">
        <v>2</v>
      </c>
      <c r="B3" s="105"/>
      <c r="C3" s="105"/>
      <c r="D3" s="105"/>
      <c r="E3" s="106"/>
      <c r="F3" s="30"/>
    </row>
    <row r="4" spans="1:6" ht="36" customHeight="1" x14ac:dyDescent="0.3">
      <c r="A4" s="18" t="s">
        <v>3</v>
      </c>
      <c r="B4" s="18" t="s">
        <v>4</v>
      </c>
      <c r="C4" s="107" t="s">
        <v>40</v>
      </c>
      <c r="D4" s="108"/>
      <c r="E4" s="18" t="s">
        <v>22</v>
      </c>
      <c r="F4" s="18" t="s">
        <v>7</v>
      </c>
    </row>
    <row r="5" spans="1:6" ht="36" customHeight="1" x14ac:dyDescent="0.3">
      <c r="A5" s="107" t="s">
        <v>17</v>
      </c>
      <c r="B5" s="108"/>
      <c r="C5" s="116">
        <f>SUM(E6:E6)</f>
        <v>0</v>
      </c>
      <c r="D5" s="117"/>
      <c r="E5" s="118"/>
      <c r="F5" s="17"/>
    </row>
    <row r="6" spans="1:6" ht="36" customHeight="1" x14ac:dyDescent="0.3">
      <c r="A6" s="21">
        <v>1</v>
      </c>
      <c r="B6" s="42"/>
      <c r="C6" s="28"/>
      <c r="D6" s="27"/>
      <c r="E6" s="26"/>
      <c r="F6" s="21"/>
    </row>
    <row r="7" spans="1:6" ht="36" customHeight="1" x14ac:dyDescent="0.3">
      <c r="A7" s="104" t="s">
        <v>19</v>
      </c>
      <c r="B7" s="105"/>
      <c r="C7" s="105"/>
      <c r="D7" s="105"/>
      <c r="E7" s="105"/>
      <c r="F7" s="106"/>
    </row>
    <row r="8" spans="1:6" ht="36" customHeight="1" x14ac:dyDescent="0.3">
      <c r="A8" s="107" t="s">
        <v>8</v>
      </c>
      <c r="B8" s="108"/>
      <c r="C8" s="18" t="s">
        <v>9</v>
      </c>
      <c r="D8" s="18" t="s">
        <v>4</v>
      </c>
      <c r="E8" s="18" t="s">
        <v>6</v>
      </c>
      <c r="F8" s="18" t="s">
        <v>7</v>
      </c>
    </row>
    <row r="9" spans="1:6" ht="36" customHeight="1" x14ac:dyDescent="0.3">
      <c r="A9" s="107" t="s">
        <v>10</v>
      </c>
      <c r="B9" s="108"/>
      <c r="C9" s="109">
        <f>C12+C14+C16+C18+C20</f>
        <v>7596330</v>
      </c>
      <c r="D9" s="110"/>
      <c r="E9" s="111"/>
      <c r="F9" s="17"/>
    </row>
    <row r="10" spans="1:6" ht="36" customHeight="1" x14ac:dyDescent="0.3">
      <c r="A10" s="93" t="s">
        <v>13</v>
      </c>
      <c r="B10" s="18">
        <v>1</v>
      </c>
      <c r="C10" s="25" t="s">
        <v>71</v>
      </c>
      <c r="D10" s="24" t="s">
        <v>54</v>
      </c>
      <c r="E10" s="23">
        <v>4275000</v>
      </c>
      <c r="F10" s="17"/>
    </row>
    <row r="11" spans="1:6" ht="36" customHeight="1" x14ac:dyDescent="0.3">
      <c r="A11" s="112"/>
      <c r="B11" s="18">
        <v>2</v>
      </c>
      <c r="C11" s="25" t="s">
        <v>72</v>
      </c>
      <c r="D11" s="24" t="s">
        <v>73</v>
      </c>
      <c r="E11" s="23">
        <v>3215000</v>
      </c>
      <c r="F11" s="17"/>
    </row>
    <row r="12" spans="1:6" ht="36" customHeight="1" x14ac:dyDescent="0.3">
      <c r="A12" s="94"/>
      <c r="B12" s="18" t="s">
        <v>11</v>
      </c>
      <c r="C12" s="113">
        <f>SUM(E10:E11)</f>
        <v>7490000</v>
      </c>
      <c r="D12" s="114"/>
      <c r="E12" s="115"/>
      <c r="F12" s="17"/>
    </row>
    <row r="13" spans="1:6" ht="36" customHeight="1" x14ac:dyDescent="0.3">
      <c r="A13" s="93" t="s">
        <v>14</v>
      </c>
      <c r="B13" s="18">
        <v>1</v>
      </c>
      <c r="C13" s="21"/>
      <c r="D13" s="20"/>
      <c r="E13" s="19"/>
      <c r="F13" s="17"/>
    </row>
    <row r="14" spans="1:6" ht="36" customHeight="1" x14ac:dyDescent="0.3">
      <c r="A14" s="94"/>
      <c r="B14" s="18" t="s">
        <v>11</v>
      </c>
      <c r="C14" s="98">
        <f>SUM(E13:E13)</f>
        <v>0</v>
      </c>
      <c r="D14" s="99"/>
      <c r="E14" s="100"/>
      <c r="F14" s="17"/>
    </row>
    <row r="15" spans="1:6" ht="36" customHeight="1" x14ac:dyDescent="0.3">
      <c r="A15" s="93" t="s">
        <v>12</v>
      </c>
      <c r="B15" s="18">
        <v>1</v>
      </c>
      <c r="C15" s="21"/>
      <c r="D15" s="21"/>
      <c r="E15" s="22"/>
      <c r="F15" s="17"/>
    </row>
    <row r="16" spans="1:6" ht="36" customHeight="1" x14ac:dyDescent="0.3">
      <c r="A16" s="94"/>
      <c r="B16" s="18" t="s">
        <v>11</v>
      </c>
      <c r="C16" s="101">
        <v>0</v>
      </c>
      <c r="D16" s="102"/>
      <c r="E16" s="103"/>
      <c r="F16" s="17"/>
    </row>
    <row r="17" spans="1:6" ht="36" customHeight="1" x14ac:dyDescent="0.3">
      <c r="A17" s="93" t="s">
        <v>37</v>
      </c>
      <c r="B17" s="18">
        <v>1</v>
      </c>
      <c r="C17" s="21"/>
      <c r="D17" s="20"/>
      <c r="E17" s="19"/>
      <c r="F17" s="17"/>
    </row>
    <row r="18" spans="1:6" ht="36" customHeight="1" x14ac:dyDescent="0.3">
      <c r="A18" s="94"/>
      <c r="B18" s="18" t="s">
        <v>11</v>
      </c>
      <c r="C18" s="98">
        <f>SUM(E17:E17)</f>
        <v>0</v>
      </c>
      <c r="D18" s="99"/>
      <c r="E18" s="100"/>
      <c r="F18" s="17"/>
    </row>
    <row r="19" spans="1:6" ht="36" customHeight="1" x14ac:dyDescent="0.3">
      <c r="A19" s="93" t="s">
        <v>24</v>
      </c>
      <c r="B19" s="18">
        <v>1</v>
      </c>
      <c r="C19" s="28" t="s">
        <v>75</v>
      </c>
      <c r="D19" s="29" t="s">
        <v>74</v>
      </c>
      <c r="E19" s="19">
        <v>106330</v>
      </c>
      <c r="F19" s="17"/>
    </row>
    <row r="20" spans="1:6" ht="36" customHeight="1" x14ac:dyDescent="0.3">
      <c r="A20" s="94"/>
      <c r="B20" s="18" t="s">
        <v>11</v>
      </c>
      <c r="C20" s="95">
        <f>SUM(E19:E19)</f>
        <v>106330</v>
      </c>
      <c r="D20" s="96"/>
      <c r="E20" s="97"/>
      <c r="F20" s="17"/>
    </row>
    <row r="21" spans="1:6" x14ac:dyDescent="0.3">
      <c r="E21" s="3"/>
    </row>
    <row r="22" spans="1:6" x14ac:dyDescent="0.3">
      <c r="E22" s="3"/>
    </row>
  </sheetData>
  <mergeCells count="21">
    <mergeCell ref="A5:B5"/>
    <mergeCell ref="C5:E5"/>
    <mergeCell ref="A1:F1"/>
    <mergeCell ref="B2:C2"/>
    <mergeCell ref="E2:F2"/>
    <mergeCell ref="A3:E3"/>
    <mergeCell ref="C4:D4"/>
    <mergeCell ref="A7:F7"/>
    <mergeCell ref="A8:B8"/>
    <mergeCell ref="A9:B9"/>
    <mergeCell ref="C9:E9"/>
    <mergeCell ref="A10:A12"/>
    <mergeCell ref="C12:E12"/>
    <mergeCell ref="A19:A20"/>
    <mergeCell ref="C20:E20"/>
    <mergeCell ref="A13:A14"/>
    <mergeCell ref="C14:E14"/>
    <mergeCell ref="A15:A16"/>
    <mergeCell ref="C16:E16"/>
    <mergeCell ref="A17:A18"/>
    <mergeCell ref="C18:E1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22"/>
  <sheetViews>
    <sheetView view="pageBreakPreview" zoomScale="80" zoomScaleNormal="100" zoomScaleSheetLayoutView="80" workbookViewId="0">
      <selection activeCell="C8" sqref="C8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119" t="s">
        <v>52</v>
      </c>
      <c r="B1" s="120"/>
      <c r="C1" s="120"/>
      <c r="D1" s="120"/>
      <c r="E1" s="120"/>
      <c r="F1" s="121"/>
    </row>
    <row r="2" spans="1:6" ht="36" customHeight="1" x14ac:dyDescent="0.3">
      <c r="A2" s="18" t="s">
        <v>0</v>
      </c>
      <c r="B2" s="122" t="s">
        <v>42</v>
      </c>
      <c r="C2" s="122"/>
      <c r="D2" s="18" t="s">
        <v>1</v>
      </c>
      <c r="E2" s="122" t="s">
        <v>41</v>
      </c>
      <c r="F2" s="122"/>
    </row>
    <row r="3" spans="1:6" ht="36" customHeight="1" x14ac:dyDescent="0.3">
      <c r="A3" s="104" t="s">
        <v>2</v>
      </c>
      <c r="B3" s="105"/>
      <c r="C3" s="105"/>
      <c r="D3" s="105"/>
      <c r="E3" s="106"/>
      <c r="F3" s="30"/>
    </row>
    <row r="4" spans="1:6" ht="36" customHeight="1" x14ac:dyDescent="0.3">
      <c r="A4" s="18" t="s">
        <v>3</v>
      </c>
      <c r="B4" s="18" t="s">
        <v>4</v>
      </c>
      <c r="C4" s="107" t="s">
        <v>40</v>
      </c>
      <c r="D4" s="108"/>
      <c r="E4" s="18" t="s">
        <v>22</v>
      </c>
      <c r="F4" s="18" t="s">
        <v>7</v>
      </c>
    </row>
    <row r="5" spans="1:6" ht="36" customHeight="1" x14ac:dyDescent="0.3">
      <c r="A5" s="107" t="s">
        <v>17</v>
      </c>
      <c r="B5" s="108"/>
      <c r="C5" s="107"/>
      <c r="D5" s="108"/>
      <c r="E5" s="31">
        <f>SUM(E6:E6)</f>
        <v>0</v>
      </c>
      <c r="F5" s="18"/>
    </row>
    <row r="6" spans="1:6" ht="36" customHeight="1" x14ac:dyDescent="0.3">
      <c r="A6" s="30">
        <v>1</v>
      </c>
      <c r="B6" s="29"/>
      <c r="C6" s="123"/>
      <c r="D6" s="124"/>
      <c r="E6" s="26"/>
      <c r="F6" s="17"/>
    </row>
    <row r="7" spans="1:6" ht="36" customHeight="1" x14ac:dyDescent="0.3">
      <c r="A7" s="104" t="s">
        <v>19</v>
      </c>
      <c r="B7" s="105"/>
      <c r="C7" s="105"/>
      <c r="D7" s="105"/>
      <c r="E7" s="105"/>
      <c r="F7" s="106"/>
    </row>
    <row r="8" spans="1:6" ht="36" customHeight="1" x14ac:dyDescent="0.3">
      <c r="A8" s="107" t="s">
        <v>8</v>
      </c>
      <c r="B8" s="108"/>
      <c r="C8" s="18" t="s">
        <v>9</v>
      </c>
      <c r="D8" s="18" t="s">
        <v>4</v>
      </c>
      <c r="E8" s="18" t="s">
        <v>6</v>
      </c>
      <c r="F8" s="18" t="s">
        <v>7</v>
      </c>
    </row>
    <row r="9" spans="1:6" ht="36" customHeight="1" x14ac:dyDescent="0.3">
      <c r="A9" s="107" t="s">
        <v>10</v>
      </c>
      <c r="B9" s="108"/>
      <c r="C9" s="109">
        <f>C12+C14+C16+C18+C20</f>
        <v>10756560</v>
      </c>
      <c r="D9" s="110"/>
      <c r="E9" s="111"/>
      <c r="F9" s="17"/>
    </row>
    <row r="10" spans="1:6" ht="36" customHeight="1" x14ac:dyDescent="0.3">
      <c r="A10" s="93" t="s">
        <v>13</v>
      </c>
      <c r="B10" s="18">
        <v>1</v>
      </c>
      <c r="C10" s="25" t="s">
        <v>53</v>
      </c>
      <c r="D10" s="24" t="s">
        <v>54</v>
      </c>
      <c r="E10" s="23">
        <v>4950000</v>
      </c>
      <c r="F10" s="17"/>
    </row>
    <row r="11" spans="1:6" ht="36" customHeight="1" x14ac:dyDescent="0.3">
      <c r="A11" s="112"/>
      <c r="B11" s="18">
        <v>2</v>
      </c>
      <c r="C11" s="25" t="s">
        <v>55</v>
      </c>
      <c r="D11" s="24" t="s">
        <v>56</v>
      </c>
      <c r="E11" s="23">
        <v>5662500</v>
      </c>
      <c r="F11" s="17"/>
    </row>
    <row r="12" spans="1:6" ht="36" customHeight="1" x14ac:dyDescent="0.3">
      <c r="A12" s="94"/>
      <c r="B12" s="18" t="s">
        <v>11</v>
      </c>
      <c r="C12" s="113">
        <f>SUM(E10:E11)</f>
        <v>10612500</v>
      </c>
      <c r="D12" s="114"/>
      <c r="E12" s="115"/>
      <c r="F12" s="17"/>
    </row>
    <row r="13" spans="1:6" ht="36" customHeight="1" x14ac:dyDescent="0.3">
      <c r="A13" s="93" t="s">
        <v>14</v>
      </c>
      <c r="B13" s="18">
        <v>1</v>
      </c>
      <c r="C13" s="21"/>
      <c r="D13" s="20"/>
      <c r="E13" s="19"/>
      <c r="F13" s="17"/>
    </row>
    <row r="14" spans="1:6" ht="36" customHeight="1" x14ac:dyDescent="0.3">
      <c r="A14" s="94"/>
      <c r="B14" s="18" t="s">
        <v>11</v>
      </c>
      <c r="C14" s="98">
        <f>SUM(E13:E13)</f>
        <v>0</v>
      </c>
      <c r="D14" s="99"/>
      <c r="E14" s="100"/>
      <c r="F14" s="17"/>
    </row>
    <row r="15" spans="1:6" ht="36" customHeight="1" x14ac:dyDescent="0.3">
      <c r="A15" s="93" t="s">
        <v>12</v>
      </c>
      <c r="B15" s="18">
        <v>1</v>
      </c>
      <c r="C15" s="21"/>
      <c r="D15" s="21"/>
      <c r="E15" s="22"/>
      <c r="F15" s="17"/>
    </row>
    <row r="16" spans="1:6" ht="36" customHeight="1" x14ac:dyDescent="0.3">
      <c r="A16" s="94"/>
      <c r="B16" s="18" t="s">
        <v>11</v>
      </c>
      <c r="C16" s="101">
        <v>0</v>
      </c>
      <c r="D16" s="102"/>
      <c r="E16" s="103"/>
      <c r="F16" s="17"/>
    </row>
    <row r="17" spans="1:6" ht="36" customHeight="1" x14ac:dyDescent="0.3">
      <c r="A17" s="93" t="s">
        <v>37</v>
      </c>
      <c r="B17" s="18">
        <v>1</v>
      </c>
      <c r="C17" s="21"/>
      <c r="D17" s="20"/>
      <c r="E17" s="19"/>
      <c r="F17" s="17"/>
    </row>
    <row r="18" spans="1:6" ht="36" customHeight="1" x14ac:dyDescent="0.3">
      <c r="A18" s="94"/>
      <c r="B18" s="18" t="s">
        <v>11</v>
      </c>
      <c r="C18" s="98">
        <f>SUM(E17:E17)</f>
        <v>0</v>
      </c>
      <c r="D18" s="99"/>
      <c r="E18" s="100"/>
      <c r="F18" s="17"/>
    </row>
    <row r="19" spans="1:6" ht="36" customHeight="1" x14ac:dyDescent="0.3">
      <c r="A19" s="93" t="s">
        <v>24</v>
      </c>
      <c r="B19" s="18">
        <v>1</v>
      </c>
      <c r="C19" s="21" t="s">
        <v>68</v>
      </c>
      <c r="D19" s="20" t="s">
        <v>69</v>
      </c>
      <c r="E19" s="19">
        <v>144060</v>
      </c>
      <c r="F19" s="17"/>
    </row>
    <row r="20" spans="1:6" ht="36" customHeight="1" x14ac:dyDescent="0.3">
      <c r="A20" s="94"/>
      <c r="B20" s="18" t="s">
        <v>11</v>
      </c>
      <c r="C20" s="95">
        <f>SUM(E19:E19)</f>
        <v>144060</v>
      </c>
      <c r="D20" s="96"/>
      <c r="E20" s="97"/>
      <c r="F20" s="17"/>
    </row>
    <row r="21" spans="1:6" x14ac:dyDescent="0.3">
      <c r="E21" s="3"/>
    </row>
    <row r="22" spans="1:6" x14ac:dyDescent="0.3">
      <c r="E22" s="3"/>
    </row>
  </sheetData>
  <mergeCells count="22">
    <mergeCell ref="C6:D6"/>
    <mergeCell ref="A5:B5"/>
    <mergeCell ref="C5:D5"/>
    <mergeCell ref="A3:E3"/>
    <mergeCell ref="A1:F1"/>
    <mergeCell ref="C4:D4"/>
    <mergeCell ref="B2:C2"/>
    <mergeCell ref="E2:F2"/>
    <mergeCell ref="A7:F7"/>
    <mergeCell ref="A8:B8"/>
    <mergeCell ref="A9:B9"/>
    <mergeCell ref="C9:E9"/>
    <mergeCell ref="C12:E12"/>
    <mergeCell ref="A10:A12"/>
    <mergeCell ref="A15:A16"/>
    <mergeCell ref="A13:A14"/>
    <mergeCell ref="C16:E16"/>
    <mergeCell ref="A19:A20"/>
    <mergeCell ref="A17:A18"/>
    <mergeCell ref="C18:E18"/>
    <mergeCell ref="C14:E14"/>
    <mergeCell ref="C20:E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F22"/>
  <sheetViews>
    <sheetView view="pageBreakPreview" zoomScale="80" zoomScaleNormal="100" zoomScaleSheetLayoutView="80" workbookViewId="0">
      <selection activeCell="K16" sqref="K16"/>
    </sheetView>
  </sheetViews>
  <sheetFormatPr defaultRowHeight="16.5" x14ac:dyDescent="0.3"/>
  <cols>
    <col min="1" max="1" width="11.875" style="1" customWidth="1"/>
    <col min="2" max="2" width="14.75" style="1" customWidth="1"/>
    <col min="3" max="3" width="59.87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119" t="s">
        <v>76</v>
      </c>
      <c r="B1" s="120"/>
      <c r="C1" s="120"/>
      <c r="D1" s="120"/>
      <c r="E1" s="120"/>
      <c r="F1" s="121"/>
    </row>
    <row r="2" spans="1:6" ht="36" customHeight="1" x14ac:dyDescent="0.3">
      <c r="A2" s="18" t="s">
        <v>0</v>
      </c>
      <c r="B2" s="122" t="s">
        <v>51</v>
      </c>
      <c r="C2" s="122"/>
      <c r="D2" s="18" t="s">
        <v>1</v>
      </c>
      <c r="E2" s="122" t="s">
        <v>48</v>
      </c>
      <c r="F2" s="122"/>
    </row>
    <row r="3" spans="1:6" ht="36" customHeight="1" x14ac:dyDescent="0.3">
      <c r="A3" s="104" t="s">
        <v>2</v>
      </c>
      <c r="B3" s="105"/>
      <c r="C3" s="105"/>
      <c r="D3" s="105"/>
      <c r="E3" s="106"/>
      <c r="F3" s="30"/>
    </row>
    <row r="4" spans="1:6" ht="36" customHeight="1" x14ac:dyDescent="0.3">
      <c r="A4" s="18" t="s">
        <v>3</v>
      </c>
      <c r="B4" s="18" t="s">
        <v>4</v>
      </c>
      <c r="C4" s="107" t="s">
        <v>40</v>
      </c>
      <c r="D4" s="108"/>
      <c r="E4" s="18" t="s">
        <v>22</v>
      </c>
      <c r="F4" s="18" t="s">
        <v>7</v>
      </c>
    </row>
    <row r="5" spans="1:6" ht="36" customHeight="1" x14ac:dyDescent="0.3">
      <c r="A5" s="107" t="s">
        <v>17</v>
      </c>
      <c r="B5" s="108"/>
      <c r="C5" s="116">
        <f>SUM(E6:E6)</f>
        <v>0</v>
      </c>
      <c r="D5" s="117"/>
      <c r="E5" s="118"/>
      <c r="F5" s="18"/>
    </row>
    <row r="6" spans="1:6" ht="36" customHeight="1" x14ac:dyDescent="0.3">
      <c r="A6" s="30">
        <v>1</v>
      </c>
      <c r="B6" s="47"/>
      <c r="C6" s="28"/>
      <c r="D6" s="27"/>
      <c r="E6" s="26"/>
      <c r="F6" s="17"/>
    </row>
    <row r="7" spans="1:6" ht="36" customHeight="1" x14ac:dyDescent="0.3">
      <c r="A7" s="104" t="s">
        <v>19</v>
      </c>
      <c r="B7" s="105"/>
      <c r="C7" s="105"/>
      <c r="D7" s="105"/>
      <c r="E7" s="105"/>
      <c r="F7" s="106"/>
    </row>
    <row r="8" spans="1:6" ht="36" customHeight="1" x14ac:dyDescent="0.3">
      <c r="A8" s="107" t="s">
        <v>8</v>
      </c>
      <c r="B8" s="108"/>
      <c r="C8" s="18" t="s">
        <v>9</v>
      </c>
      <c r="D8" s="18" t="s">
        <v>4</v>
      </c>
      <c r="E8" s="18" t="s">
        <v>6</v>
      </c>
      <c r="F8" s="18" t="s">
        <v>7</v>
      </c>
    </row>
    <row r="9" spans="1:6" ht="36" customHeight="1" x14ac:dyDescent="0.3">
      <c r="A9" s="107" t="s">
        <v>10</v>
      </c>
      <c r="B9" s="108"/>
      <c r="C9" s="109">
        <f>C12+C14+C16+C18+C20</f>
        <v>12995440</v>
      </c>
      <c r="D9" s="110"/>
      <c r="E9" s="111"/>
      <c r="F9" s="17"/>
    </row>
    <row r="10" spans="1:6" ht="36" customHeight="1" x14ac:dyDescent="0.3">
      <c r="A10" s="93" t="s">
        <v>13</v>
      </c>
      <c r="B10" s="18">
        <v>1</v>
      </c>
      <c r="C10" s="25" t="s">
        <v>77</v>
      </c>
      <c r="D10" s="24" t="s">
        <v>78</v>
      </c>
      <c r="E10" s="23">
        <v>7000000</v>
      </c>
      <c r="F10" s="17"/>
    </row>
    <row r="11" spans="1:6" ht="36" customHeight="1" x14ac:dyDescent="0.3">
      <c r="A11" s="112"/>
      <c r="B11" s="18">
        <v>2</v>
      </c>
      <c r="C11" s="25" t="s">
        <v>80</v>
      </c>
      <c r="D11" s="24" t="s">
        <v>79</v>
      </c>
      <c r="E11" s="23">
        <v>5800000</v>
      </c>
      <c r="F11" s="17"/>
    </row>
    <row r="12" spans="1:6" ht="36" customHeight="1" x14ac:dyDescent="0.3">
      <c r="A12" s="94"/>
      <c r="B12" s="18" t="s">
        <v>11</v>
      </c>
      <c r="C12" s="113">
        <f>SUM(E10:E11)</f>
        <v>12800000</v>
      </c>
      <c r="D12" s="114"/>
      <c r="E12" s="115"/>
      <c r="F12" s="17"/>
    </row>
    <row r="13" spans="1:6" ht="36" customHeight="1" x14ac:dyDescent="0.3">
      <c r="A13" s="93" t="s">
        <v>14</v>
      </c>
      <c r="B13" s="18">
        <v>1</v>
      </c>
      <c r="C13" s="21"/>
      <c r="D13" s="20"/>
      <c r="E13" s="19"/>
      <c r="F13" s="17"/>
    </row>
    <row r="14" spans="1:6" ht="36" customHeight="1" x14ac:dyDescent="0.3">
      <c r="A14" s="94"/>
      <c r="B14" s="18" t="s">
        <v>11</v>
      </c>
      <c r="C14" s="98">
        <f>SUM(E13:E13)</f>
        <v>0</v>
      </c>
      <c r="D14" s="99"/>
      <c r="E14" s="100"/>
      <c r="F14" s="17"/>
    </row>
    <row r="15" spans="1:6" ht="36" customHeight="1" x14ac:dyDescent="0.3">
      <c r="A15" s="93" t="s">
        <v>12</v>
      </c>
      <c r="B15" s="18">
        <v>1</v>
      </c>
      <c r="C15" s="21"/>
      <c r="D15" s="21"/>
      <c r="E15" s="22"/>
      <c r="F15" s="17"/>
    </row>
    <row r="16" spans="1:6" ht="36" customHeight="1" x14ac:dyDescent="0.3">
      <c r="A16" s="94"/>
      <c r="B16" s="18" t="s">
        <v>11</v>
      </c>
      <c r="C16" s="101">
        <v>0</v>
      </c>
      <c r="D16" s="102"/>
      <c r="E16" s="103"/>
      <c r="F16" s="17"/>
    </row>
    <row r="17" spans="1:6" ht="36" customHeight="1" x14ac:dyDescent="0.3">
      <c r="A17" s="93" t="s">
        <v>37</v>
      </c>
      <c r="B17" s="18">
        <v>1</v>
      </c>
      <c r="C17" s="21"/>
      <c r="D17" s="20"/>
      <c r="E17" s="19"/>
      <c r="F17" s="17"/>
    </row>
    <row r="18" spans="1:6" ht="36" customHeight="1" x14ac:dyDescent="0.3">
      <c r="A18" s="94"/>
      <c r="B18" s="18" t="s">
        <v>11</v>
      </c>
      <c r="C18" s="98">
        <f>SUM(E17:E17)</f>
        <v>0</v>
      </c>
      <c r="D18" s="99"/>
      <c r="E18" s="100"/>
      <c r="F18" s="17"/>
    </row>
    <row r="19" spans="1:6" ht="36" customHeight="1" x14ac:dyDescent="0.3">
      <c r="A19" s="93" t="s">
        <v>24</v>
      </c>
      <c r="B19" s="18">
        <v>1</v>
      </c>
      <c r="C19" s="21" t="s">
        <v>81</v>
      </c>
      <c r="D19" s="20" t="s">
        <v>82</v>
      </c>
      <c r="E19" s="19">
        <v>195440</v>
      </c>
      <c r="F19" s="17"/>
    </row>
    <row r="20" spans="1:6" ht="36" customHeight="1" x14ac:dyDescent="0.3">
      <c r="A20" s="94"/>
      <c r="B20" s="18" t="s">
        <v>11</v>
      </c>
      <c r="C20" s="95">
        <f>SUM(E19:E19)</f>
        <v>195440</v>
      </c>
      <c r="D20" s="96"/>
      <c r="E20" s="97"/>
      <c r="F20" s="17"/>
    </row>
    <row r="21" spans="1:6" x14ac:dyDescent="0.3">
      <c r="E21" s="3"/>
    </row>
    <row r="22" spans="1:6" x14ac:dyDescent="0.3">
      <c r="E22" s="3"/>
    </row>
  </sheetData>
  <mergeCells count="21">
    <mergeCell ref="A5:B5"/>
    <mergeCell ref="C5:E5"/>
    <mergeCell ref="A1:F1"/>
    <mergeCell ref="B2:C2"/>
    <mergeCell ref="E2:F2"/>
    <mergeCell ref="A3:E3"/>
    <mergeCell ref="C4:D4"/>
    <mergeCell ref="A7:F7"/>
    <mergeCell ref="A8:B8"/>
    <mergeCell ref="A9:B9"/>
    <mergeCell ref="C9:E9"/>
    <mergeCell ref="A10:A12"/>
    <mergeCell ref="C12:E12"/>
    <mergeCell ref="A19:A20"/>
    <mergeCell ref="C20:E20"/>
    <mergeCell ref="A13:A14"/>
    <mergeCell ref="C14:E14"/>
    <mergeCell ref="A15:A16"/>
    <mergeCell ref="C16:E16"/>
    <mergeCell ref="A17:A18"/>
    <mergeCell ref="C18:E1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행주농가</vt:lpstr>
      <vt:lpstr>할머니와 재봉틀</vt:lpstr>
      <vt:lpstr>병원도우미</vt:lpstr>
      <vt:lpstr>학교급식도우미</vt:lpstr>
      <vt:lpstr>배움터지킴이</vt:lpstr>
      <vt:lpstr>학교환경관리지원</vt:lpstr>
      <vt:lpstr>공립유치원도우미</vt:lpstr>
      <vt:lpstr>공립유치원도우미!Print_Area</vt:lpstr>
      <vt:lpstr>배움터지킴이!Print_Area</vt:lpstr>
      <vt:lpstr>학교급식도우미!Print_Area</vt:lpstr>
      <vt:lpstr>학교환경관리지원!Print_Area</vt:lpstr>
      <vt:lpstr>'할머니와 재봉틀'!Print_Area</vt:lpstr>
      <vt:lpstr>행주농가!Print_Area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2024-08-12T04:34:26Z</cp:lastPrinted>
  <dcterms:created xsi:type="dcterms:W3CDTF">2013-04-19T01:27:08Z</dcterms:created>
  <dcterms:modified xsi:type="dcterms:W3CDTF">2024-08-12T04:35:01Z</dcterms:modified>
</cp:coreProperties>
</file>